
<file path=[Content_Types].xml><?xml version="1.0" encoding="utf-8"?>
<Types xmlns="http://schemas.openxmlformats.org/package/2006/content-types">
  <Override PartName="/_rels/.rels" ContentType="application/vnd.openxmlformats-package.relationships+xml"/>
  <Override PartName="/docProps/app.xml" ContentType="application/vnd.openxmlformats-officedocument.extended-properties+xml"/>
  <Override PartName="/docProps/core.xml" ContentType="application/vnd.openxmlformats-package.core-properties+xml"/>
  <Override PartName="/xl/_rels/workbook.xml.rels" ContentType="application/vnd.openxmlformats-package.relationships+xml"/>
  <Override PartName="/xl/drawings/_rels/drawing6.xml.rels" ContentType="application/vnd.openxmlformats-package.relationships+xml"/>
  <Override PartName="/xl/drawings/_rels/drawing5.xml.rels" ContentType="application/vnd.openxmlformats-package.relationships+xml"/>
  <Override PartName="/xl/drawings/_rels/drawing7.xml.rels" ContentType="application/vnd.openxmlformats-package.relationships+xml"/>
  <Override PartName="/xl/drawings/_rels/drawing4.xml.rels" ContentType="application/vnd.openxmlformats-package.relationships+xml"/>
  <Override PartName="/xl/drawings/_rels/drawing3.xml.rels" ContentType="application/vnd.openxmlformats-package.relationships+xml"/>
  <Override PartName="/xl/drawings/_rels/drawing2.xml.rels" ContentType="application/vnd.openxmlformats-package.relationships+xml"/>
  <Override PartName="/xl/drawings/_rels/drawing1.xml.rels" ContentType="application/vnd.openxmlformats-package.relationships+xml"/>
  <Override PartName="/xl/drawings/drawing7.xml" ContentType="application/vnd.openxmlformats-officedocument.drawing+xml"/>
  <Override PartName="/xl/drawings/drawing6.xml" ContentType="application/vnd.openxmlformats-officedocument.drawing+xml"/>
  <Override PartName="/xl/drawings/drawing4.xml" ContentType="application/vnd.openxmlformats-officedocument.drawing+xml"/>
  <Override PartName="/xl/drawings/drawing3.xml" ContentType="application/vnd.openxmlformats-officedocument.drawing+xml"/>
  <Override PartName="/xl/drawings/drawing2.xml" ContentType="application/vnd.openxmlformats-officedocument.drawing+xml"/>
  <Override PartName="/xl/drawings/drawing5.xml" ContentType="application/vnd.openxmlformats-officedocument.drawing+xml"/>
  <Override PartName="/xl/drawings/drawing1.xml" ContentType="application/vnd.openxmlformats-officedocument.drawing+xml"/>
  <Override PartName="/xl/sharedStrings.xml" ContentType="application/vnd.openxmlformats-officedocument.spreadsheetml.sharedStrings+xml"/>
  <Override PartName="/xl/worksheets/sheet7.xml" ContentType="application/vnd.openxmlformats-officedocument.spreadsheetml.worksheet+xml"/>
  <Override PartName="/xl/worksheets/_rels/sheet7.xml.rels" ContentType="application/vnd.openxmlformats-package.relationships+xml"/>
  <Override PartName="/xl/worksheets/_rels/sheet6.xml.rels" ContentType="application/vnd.openxmlformats-package.relationships+xml"/>
  <Override PartName="/xl/worksheets/_rels/sheet5.xml.rels" ContentType="application/vnd.openxmlformats-package.relationships+xml"/>
  <Override PartName="/xl/worksheets/_rels/sheet4.xml.rels" ContentType="application/vnd.openxmlformats-package.relationships+xml"/>
  <Override PartName="/xl/worksheets/_rels/sheet3.xml.rels" ContentType="application/vnd.openxmlformats-package.relationships+xml"/>
  <Override PartName="/xl/worksheets/_rels/sheet2.xml.rels" ContentType="application/vnd.openxmlformats-package.relationships+xml"/>
  <Override PartName="/xl/worksheets/_rels/sheet1.xml.rels" ContentType="application/vnd.openxmlformats-package.relationships+xml"/>
  <Override PartName="/xl/worksheets/sheet6.xml" ContentType="application/vnd.openxmlformats-officedocument.spreadsheetml.worksheet+xml"/>
  <Override PartName="/xl/worksheets/sheet5.xml" ContentType="application/vnd.openxmlformats-officedocument.spreadsheetml.worksheet+xml"/>
  <Override PartName="/xl/worksheets/sheet4.xml" ContentType="application/vnd.openxmlformats-officedocument.spreadsheetml.worksheet+xml"/>
  <Override PartName="/xl/worksheets/sheet3.xml" ContentType="application/vnd.openxmlformats-officedocument.spreadsheetml.worksheet+xml"/>
  <Override PartName="/xl/worksheets/sheet2.xml" ContentType="application/vnd.openxmlformats-officedocument.spreadsheetml.worksheet+xml"/>
  <Override PartName="/xl/worksheets/sheet1.xml" ContentType="application/vnd.openxmlformats-officedocument.spreadsheetml.worksheet+xml"/>
  <Override PartName="/xl/styles.xml" ContentType="application/vnd.openxmlformats-officedocument.spreadsheetml.styles+xml"/>
  <Override PartName="/xl/media/image102.png" ContentType="image/png"/>
  <Override PartName="/xl/media/image101.png" ContentType="image/png"/>
  <Override PartName="/xl/media/image100.png" ContentType="image/png"/>
  <Override PartName="/xl/media/image96.png" ContentType="image/png"/>
  <Override PartName="/xl/media/image92.png" ContentType="image/png"/>
  <Override PartName="/xl/media/image91.png" ContentType="image/png"/>
  <Override PartName="/xl/media/image90.png" ContentType="image/png"/>
  <Override PartName="/xl/media/image89.png" ContentType="image/png"/>
  <Override PartName="/xl/media/image88.png" ContentType="image/png"/>
  <Override PartName="/xl/media/image85.png" ContentType="image/png"/>
  <Override PartName="/xl/media/image82.png" ContentType="image/png"/>
  <Override PartName="/xl/media/image81.png" ContentType="image/png"/>
  <Override PartName="/xl/media/image80.png" ContentType="image/png"/>
  <Override PartName="/xl/media/image79.png" ContentType="image/png"/>
  <Override PartName="/xl/media/image95.png" ContentType="image/png"/>
  <Override PartName="/xl/media/image76.png" ContentType="image/png"/>
  <Override PartName="/xl/media/image74.png" ContentType="image/png"/>
  <Override PartName="/xl/media/image72.png" ContentType="image/png"/>
  <Override PartName="/xl/media/image70.wmf" ContentType="image/x-wmf"/>
  <Override PartName="/xl/media/image83.png" ContentType="image/png"/>
  <Override PartName="/xl/media/image69.wmf" ContentType="image/x-wmf"/>
  <Override PartName="/xl/media/image68.wmf" ContentType="image/x-wmf"/>
  <Override PartName="/xl/media/image66.wmf" ContentType="image/x-wmf"/>
  <Override PartName="/xl/media/image65.png" ContentType="image/png"/>
  <Override PartName="/xl/media/image64.wmf" ContentType="image/x-wmf"/>
  <Override PartName="/xl/media/image62.wmf" ContentType="image/x-wmf"/>
  <Override PartName="/xl/media/image60.wmf" ContentType="image/x-wmf"/>
  <Override PartName="/xl/media/image78.png" ContentType="image/png"/>
  <Override PartName="/xl/media/image58.png" ContentType="image/png"/>
  <Override PartName="/xl/media/image97.png" ContentType="image/png"/>
  <Override PartName="/xl/media/image57.png" ContentType="image/png"/>
  <Override PartName="/xl/media/image53.png" ContentType="image/png"/>
  <Override PartName="/xl/media/image63.wmf" ContentType="image/x-wmf"/>
  <Override PartName="/xl/media/image86.png" ContentType="image/png"/>
  <Override PartName="/xl/media/image52.png" ContentType="image/png"/>
  <Override PartName="/xl/media/image56.png" ContentType="image/png"/>
  <Override PartName="/xl/media/image51.png" ContentType="image/png"/>
  <Override PartName="/xl/media/image49.wmf" ContentType="image/x-wmf"/>
  <Override PartName="/xl/media/image73.png" ContentType="image/png"/>
  <Override PartName="/xl/media/image44.wmf" ContentType="image/x-wmf"/>
  <Override PartName="/xl/media/image40.wmf" ContentType="image/x-wmf"/>
  <Override PartName="/xl/media/image35.wmf" ContentType="image/x-wmf"/>
  <Override PartName="/xl/media/image46.wmf" ContentType="image/x-wmf"/>
  <Override PartName="/xl/media/image34.png" ContentType="image/png"/>
  <Override PartName="/xl/media/image32.png" ContentType="image/png"/>
  <Override PartName="/xl/media/image45.wmf" ContentType="image/x-wmf"/>
  <Override PartName="/xl/media/image77.png" ContentType="image/png"/>
  <Override PartName="/xl/media/image55.png" ContentType="image/png"/>
  <Override PartName="/xl/media/image99.png" ContentType="image/png"/>
  <Override PartName="/xl/media/image31.png" ContentType="image/png"/>
  <Override PartName="/xl/media/image37.png" ContentType="image/png"/>
  <Override PartName="/xl/media/image30.wmf" ContentType="image/x-wmf"/>
  <Override PartName="/xl/media/image87.png" ContentType="image/png"/>
  <Override PartName="/xl/media/image33.png" ContentType="image/png"/>
  <Override PartName="/xl/media/image38.png" ContentType="image/png"/>
  <Override PartName="/xl/media/image29.wmf" ContentType="image/x-wmf"/>
  <Override PartName="/xl/media/image28.wmf" ContentType="image/x-wmf"/>
  <Override PartName="/xl/media/image50.png" ContentType="image/png"/>
  <Override PartName="/xl/media/image93.png" ContentType="image/png"/>
  <Override PartName="/xl/media/image75.png" ContentType="image/png"/>
  <Override PartName="/xl/media/image26.wmf" ContentType="image/x-wmf"/>
  <Override PartName="/xl/media/image71.png" ContentType="image/png"/>
  <Override PartName="/xl/media/image24.wmf" ContentType="image/x-wmf"/>
  <Override PartName="/xl/media/image47.wmf" ContentType="image/x-wmf"/>
  <Override PartName="/xl/media/image98.png" ContentType="image/png"/>
  <Override PartName="/xl/media/image41.wmf" ContentType="image/x-wmf"/>
  <Override PartName="/xl/media/image18.wmf" ContentType="image/x-wmf"/>
  <Override PartName="/xl/media/image67.wmf" ContentType="image/x-wmf"/>
  <Override PartName="/xl/media/image16.png" ContentType="image/png"/>
  <Override PartName="/xl/media/image17.png" ContentType="image/png"/>
  <Override PartName="/xl/media/image14.png" ContentType="image/png"/>
  <Override PartName="/xl/media/image42.wmf" ContentType="image/x-wmf"/>
  <Override PartName="/xl/media/image13.png" ContentType="image/png"/>
  <Override PartName="/xl/media/image25.wmf" ContentType="image/x-wmf"/>
  <Override PartName="/xl/media/image21.wmf" ContentType="image/x-wmf"/>
  <Override PartName="/xl/media/image94.png" ContentType="image/png"/>
  <Override PartName="/xl/media/image23.wmf" ContentType="image/x-wmf"/>
  <Override PartName="/xl/media/image43.wmf" ContentType="image/x-wmf"/>
  <Override PartName="/xl/media/image48.wmf" ContentType="image/x-wmf"/>
  <Override PartName="/xl/media/image12.png" ContentType="image/png"/>
  <Override PartName="/xl/media/image39.png" ContentType="image/png"/>
  <Override PartName="/xl/media/image84.png" ContentType="image/png"/>
  <Override PartName="/xl/media/image11.wmf" ContentType="image/x-wmf"/>
  <Override PartName="/xl/media/image61.wmf" ContentType="image/x-wmf"/>
  <Override PartName="/xl/media/image20.wmf" ContentType="image/x-wmf"/>
  <Override PartName="/xl/media/image7.png" ContentType="image/png"/>
  <Override PartName="/xl/media/image6.wmf" ContentType="image/x-wmf"/>
  <Override PartName="/xl/media/image5.wmf" ContentType="image/x-wmf"/>
  <Override PartName="/xl/media/image59.wmf" ContentType="image/x-wmf"/>
  <Override PartName="/xl/media/image22.wmf" ContentType="image/x-wmf"/>
  <Override PartName="/xl/media/image19.wmf" ContentType="image/x-wmf"/>
  <Override PartName="/xl/media/image4.wmf" ContentType="image/x-wmf"/>
  <Override PartName="/xl/media/image27.wmf" ContentType="image/x-wmf"/>
  <Override PartName="/xl/media/image9.png" ContentType="image/png"/>
  <Override PartName="/xl/media/image15.png" ContentType="image/png"/>
  <Override PartName="/xl/media/image3.wmf" ContentType="image/x-wmf"/>
  <Override PartName="/xl/media/image36.png" ContentType="image/png"/>
  <Override PartName="/xl/media/image2.wmf" ContentType="image/x-wmf"/>
  <Override PartName="/xl/media/image8.png" ContentType="image/png"/>
  <Override PartName="/xl/media/image10.png" ContentType="image/png"/>
  <Override PartName="/xl/media/image54.wmf" ContentType="image/x-wmf"/>
  <Override PartName="/xl/media/image1.jpeg" ContentType="image/jpeg"/>
  <Override PartName="/xl/workbook.xml" ContentType="application/vnd.openxmlformats-officedocument.spreadsheetml.sheet.main+xml"/>
</Types>
</file>

<file path=_rels/.rels><?xml version="1.0" encoding="UTF-8"?>
<Relationships xmlns="http://schemas.openxmlformats.org/package/2006/relationships"><Relationship Id="rId1" Type="http://schemas.openxmlformats.org/officeDocument/2006/relationships/officeDocument" Target="xl/workbook.xml"/><Relationship Id="rId2" Type="http://schemas.openxmlformats.org/package/2006/relationships/metadata/core-properties" Target="docProps/core.xml"/><Relationship Id="rId3" Type="http://schemas.openxmlformats.org/officeDocument/2006/relationships/extended-properties" Target="docProps/app.xml"/>
</Relationships>
</file>

<file path=xl/workbook.xml><?xml version="1.0" encoding="utf-8"?>
<workbook xmlns="http://schemas.openxmlformats.org/spreadsheetml/2006/main" xmlns:r="http://schemas.openxmlformats.org/officeDocument/2006/relationships">
  <fileVersion appName="Calc"/>
  <workbookPr backupFile="false" showObjects="all" date1904="false"/>
  <workbookProtection/>
  <bookViews>
    <workbookView showHorizontalScroll="true" showVerticalScroll="true" showSheetTabs="true" xWindow="0" yWindow="0" windowWidth="16384" windowHeight="8192" tabRatio="600" firstSheet="0" activeTab="0"/>
  </bookViews>
  <sheets>
    <sheet name="Worksheet" sheetId="1" state="visible" r:id="rId2"/>
    <sheet name="KC-Kunststof" sheetId="2" state="visible" r:id="rId3"/>
    <sheet name="KC-Hout" sheetId="3" state="visible" r:id="rId4"/>
    <sheet name="KC-Aluminium" sheetId="4" state="visible" r:id="rId5"/>
    <sheet name="BENELUX- Kunststof" sheetId="5" state="visible" r:id="rId6"/>
    <sheet name="BENELUX- Hout" sheetId="6" state="visible" r:id="rId7"/>
    <sheet name="BENELUX- Aluminium" sheetId="7" state="visible" r:id="rId8"/>
  </sheets>
  <calcPr iterateCount="100" refMode="A1" iterate="false" iterateDelta="0.0001"/>
</workbook>
</file>

<file path=xl/sharedStrings.xml><?xml version="1.0" encoding="utf-8"?>
<sst xmlns="http://schemas.openxmlformats.org/spreadsheetml/2006/main" count="1375" uniqueCount="495">
  <si>
    <t>Client Details</t>
  </si>
  <si>
    <t>Prijs per kozijn </t>
  </si>
  <si>
    <t>Pos</t>
  </si>
  <si>
    <t>Aantal</t>
  </si>
  <si>
    <t>Prijs</t>
  </si>
  <si>
    <t>Korting %</t>
  </si>
  <si>
    <t>Prijs excl. Btw</t>
  </si>
  <si>
    <t>Prijs incl. Btw</t>
  </si>
  <si>
    <t>Bedrag korting</t>
  </si>
  <si>
    <t>titel</t>
  </si>
  <si>
    <t>Geslacht</t>
  </si>
  <si>
    <t>Familienaam</t>
  </si>
  <si>
    <t>Contactpersoon</t>
  </si>
  <si>
    <t>Postcode</t>
  </si>
  <si>
    <t>Email Adviseur</t>
  </si>
  <si>
    <t>Straat + Nr.</t>
  </si>
  <si>
    <t>Materiaal</t>
  </si>
  <si>
    <t>Gemeente</t>
  </si>
  <si>
    <t>Profiel</t>
  </si>
  <si>
    <t>Telefoon nr.</t>
  </si>
  <si>
    <t>Type profiel</t>
  </si>
  <si>
    <t>Email</t>
  </si>
  <si>
    <t>Datum</t>
  </si>
  <si>
    <t>Referentie</t>
  </si>
  <si>
    <t>Buitenkader Type</t>
  </si>
  <si>
    <t>kleur</t>
  </si>
  <si>
    <t>Draaidelen buitenkader Type</t>
  </si>
  <si>
    <t>Binnenkader Type</t>
  </si>
  <si>
    <t>Draaidelen binnenkader Type</t>
  </si>
  <si>
    <t>Varianten of opties </t>
  </si>
  <si>
    <t>Deze prijs is exclusief :</t>
  </si>
  <si>
    <t>* </t>
  </si>
  <si>
    <t>*</t>
  </si>
  <si>
    <t>Bemerkingen :</t>
  </si>
  <si>
    <t>Geachte</t>
  </si>
  <si>
    <t>    Sociale lening privé personen :</t>
  </si>
  <si>
    <t>https://ikinvesteerslim.nl</t>
  </si>
  <si>
    <t>    Sociale lening VVE's :</t>
  </si>
  <si>
    <t>https://ikinvesteerslim.nl/nieuws/08-06-2015-energiebespaarlening-nu-ook-beschikbaar-voor-vve</t>
  </si>
  <si>
    <t>    Steunmaatregelen Rijksoverheid :</t>
  </si>
  <si>
    <t>http://www.rijksoverheid.nl/onderwerpen/energiebeleid/energiebesparing</t>
  </si>
  <si>
    <t>Voor vragen of opmerkingen kan u contact opnemen met uw advisieur :</t>
  </si>
  <si>
    <t>Voor U een definitieve beslissing neemt, praten we graag de zaken met U door.</t>
  </si>
  <si>
    <t>Den Haag  - Utrecht  - Amsterdam  - Rotterdam  - Tilburg  - Eindhoven ,</t>
  </si>
  <si>
    <t>     Referentie :</t>
  </si>
  <si>
    <t>     Product :</t>
  </si>
  <si>
    <t>Contactpersoon:</t>
  </si>
  <si>
    <t>Tel : </t>
  </si>
  <si>
    <t>Email : </t>
  </si>
  <si>
    <t>  Geachte </t>
  </si>
  <si>
    <t>Hierbij doen wij U de offerte toekomen ten aanzien van de volgende opdracht :</t>
  </si>
  <si>
    <t>     het produceren,  leveren, monteren en afwerken van kunststof kozijnen, conform bespreking,</t>
  </si>
  <si>
    <t>     bijgaande tekeningen en details zoals in deze offerte is aangegeven.  </t>
  </si>
  <si>
    <t>De levertijd ligt gemiddeld tussen  vier à zes weken na de opdrachtbevestiging ,exacte inmeting en</t>
  </si>
  <si>
    <t>ontvangst van de aanbetaling . Voor de details levertijd zie de algemene voorwaarden.</t>
  </si>
  <si>
    <t>Het type profiel is : </t>
  </si>
  <si>
    <t>buitenkader: </t>
  </si>
  <si>
    <t>kleur:</t>
  </si>
  <si>
    <t>draaidelen buitenkader:</t>
  </si>
  <si>
    <t>binnenkader:</t>
  </si>
  <si>
    <t>draaidelen binnenkader:</t>
  </si>
  <si>
    <t>steeds voorzien van het politiekeurmerk 3***</t>
  </si>
  <si>
    <r>
      <t xml:space="preserve">Totaal te betalen bedrag </t>
    </r>
    <r>
      <rPr>
        <u val="single"/>
        <sz val="10"/>
        <rFont val="Arial"/>
        <family val="2"/>
        <charset val="1"/>
      </rPr>
      <t xml:space="preserve">inclusief BTW</t>
    </r>
    <r>
      <rPr>
        <sz val="10"/>
        <rFont val="Arial"/>
        <family val="2"/>
        <charset val="1"/>
      </rPr>
      <t xml:space="preserve"> :</t>
    </r>
  </si>
  <si>
    <t>euro     (</t>
  </si>
  <si>
    <t>excl.btw )</t>
  </si>
  <si>
    <t>waarvan : </t>
  </si>
  <si>
    <t>15% aanbetaling bij akkoord :</t>
  </si>
  <si>
    <t>euro</t>
  </si>
  <si>
    <t>75%  bij leveren kozijnen : </t>
  </si>
  <si>
    <t>10%  bij einde montage :</t>
  </si>
  <si>
    <t>Korting bij ondertekening binnen 30 dagen :</t>
  </si>
  <si>
    <t> excl.btw )</t>
  </si>
  <si>
    <t>Deze prijs is inclusief :</t>
  </si>
  <si>
    <t>* demontage oude kozijnen </t>
  </si>
  <si>
    <t>* afvoeren oude kozijnen</t>
  </si>
  <si>
    <t>* montage nieuwe kunststof kozijnen </t>
  </si>
  <si>
    <t>* buitenafwerking : afwerking met kompriband </t>
  </si>
  <si>
    <t>* binnenafwerking : vensterbanken in kunststof en dagkantafwerking in kunststof</t>
  </si>
  <si>
    <t>* wind- en waterdichte oplevering</t>
  </si>
  <si>
    <t>* opleveringsrapport na montage </t>
  </si>
  <si>
    <t>Zie bijgaande werktekeningen voor een beknopte werkomschrijving en meer specificaties.</t>
  </si>
  <si>
    <t>De afmetingen die zijn opgenomen in de bijlagen zijn niet definitief. Onze technische specialist maakt</t>
  </si>
  <si>
    <t>hiervoor met U een nieuwe afspraak.</t>
  </si>
  <si>
    <t>Fabrieksgarantie</t>
  </si>
  <si>
    <t>De kunststof kozijnen worden geproduceerd in onze eigen fabriek . </t>
  </si>
  <si>
    <t> Kozijnen Coördinator geeft garantie op de volgende producten :</t>
  </si>
  <si>
    <t>* kunststof profielen met U-waarde 1.1  isotec ( 0,6 bij Isotec Pro ):</t>
  </si>
  <si>
    <t>15 jaar</t>
  </si>
  <si>
    <t>* samenstelling kozijn :</t>
  </si>
  <si>
    <t>* afdichtingsrubber draaideel :</t>
  </si>
  <si>
    <t>* isolatieglas HR++ 5-15-4 met U-waarde 1.1 ( 0,6 bij hoogrendementskozijn ) :</t>
  </si>
  <si>
    <t>* hang- en sluitwerk politiekeurmerk 3 sterren  :</t>
  </si>
  <si>
    <t>* op de volledige montage</t>
  </si>
  <si>
    <t>Alle bovengenoemde producten zijn vervaardigd conform het Politiekeurmerk Veilig Wonen </t>
  </si>
  <si>
    <t>en SKG-certificatie . Alle onderdelen hebben het Europees ISO 9001 keurmerk.</t>
  </si>
  <si>
    <t>Geldigheidsduur offerte</t>
  </si>
  <si>
    <t>Deze offerte heeft een geldigheidsduur van één maand . Verlengen van deze datum is in overleg </t>
  </si>
  <si>
    <t>mogelijk. Wij verzoeken U hierover voor de vervaldatum contact met ons op te nemen</t>
  </si>
  <si>
    <t>Algemene voorwaarden</t>
  </si>
  <si>
    <t>De algemene voorwaarden van Kozijnen Coördinator zijn gedeponeerd bij de Kamer van Koophandel. </t>
  </si>
  <si>
    <t>Deze zijn tevens te vinden op www.kozijnencoordinator.nl/algemene-voorwaarden en werden ook bijgevoegd</t>
  </si>
  <si>
    <t>bij deze offerte.</t>
  </si>
  <si>
    <t>Wij vertrouwen erop U hiermee voldoende te hebben geïnformeerd en zien uit naar een prettige samenwerking.</t>
  </si>
  <si>
    <t>Handtekening voor akkoord*:</t>
  </si>
  <si>
    <t>Datum :</t>
  </si>
  <si>
    <t>Belangrijk :</t>
  </si>
  <si>
    <t>Om deze opdracht in de meest optimale omstandigheden te laten verlopen ,</t>
  </si>
  <si>
    <t>verzoeken wij U voor vragen over exacte inmeting , productie en montage</t>
  </si>
  <si>
    <t>planning rechtstreeks contact op te nemen met de technische dienst en dit</t>
  </si>
  <si>
    <r>
      <t xml:space="preserve">op het mobiele nummer :  </t>
    </r>
    <r>
      <rPr>
        <b val="true"/>
        <sz val="10"/>
        <rFont val="Arial"/>
        <family val="2"/>
        <charset val="1"/>
      </rPr>
      <t xml:space="preserve">06/45231508</t>
    </r>
  </si>
  <si>
    <t>* Bij ondertekening geeft de klant een orderbevestiging en gaat hij akkoord met de gestelde condities in </t>
  </si>
  <si>
    <t>deze offerte en kent hij de algemene voorwaarden uitdrukkelijk dewelke per email of post werden bijgevoegd. </t>
  </si>
  <si>
    <t>Indien de aanbetaling niet binnen een week na ontvangst van de aanbetalingsfactuur is voldaan,</t>
  </si>
  <si>
    <t>dan heeft Kozijnen Coördinator het recht de offerte ongeldig te verklaren .</t>
  </si>
  <si>
    <t>Prijzen extra werken  : </t>
  </si>
  <si>
    <t>aantal</t>
  </si>
  <si>
    <t>omschrijving</t>
  </si>
  <si>
    <t>            éénheidsprijs incl btw </t>
  </si>
  <si>
    <t>bedrag incl btw  </t>
  </si>
  <si>
    <t>horren incl. btw :</t>
  </si>
  <si>
    <t>lm blauwe hardsteen incl. btw :</t>
  </si>
  <si>
    <t>lm glazuurdorpel incl. btw :</t>
  </si>
  <si>
    <t>lm aluminium dorpel incl.btw :</t>
  </si>
  <si>
    <t>multi-kiep systeem  incl. btw :</t>
  </si>
  <si>
    <t>kruk met sleutel incl. btw</t>
  </si>
  <si>
    <t>hijskraan indien noodzakelijk tot 20 lm incl. btw :</t>
  </si>
  <si>
    <t>hijskraan indien noodzakelijk tot 40 lm incl. btw :</t>
  </si>
  <si>
    <t>m² keralit op nieuwe achtergrond  incl. btw : </t>
  </si>
  <si>
    <t>m² keralit op bestaande achtergrond  incl. btw : </t>
  </si>
  <si>
    <t>lm trespastrook tot 40 cm breedte incl. btw : </t>
  </si>
  <si>
    <t>m² trespa  nieuwe achtergrond incl. btw :</t>
  </si>
  <si>
    <t>m² trespa  op bestaande achtergrond incl. btw :</t>
  </si>
  <si>
    <t>m² zonwerend glas incl.btw :</t>
  </si>
  <si>
    <t>m² melkglas incl. btw :</t>
  </si>
  <si>
    <t>m² veiligheids glas incl. btw : </t>
  </si>
  <si>
    <t>m² muur slopen incl. btw :</t>
  </si>
  <si>
    <t> plissé hordeur incl.btw :</t>
  </si>
  <si>
    <t>brievenbus incl. btw :</t>
  </si>
  <si>
    <t>kattenluik incl. btw :</t>
  </si>
  <si>
    <r>
      <t xml:space="preserve">lm waterkering in lood of zink tot 35 cm br.</t>
    </r>
    <r>
      <rPr>
        <sz val="8"/>
        <rFont val="Arial"/>
        <family val="2"/>
        <charset val="1"/>
      </rPr>
      <t xml:space="preserve"> </t>
    </r>
    <r>
      <rPr>
        <sz val="7"/>
        <rFont val="Arial"/>
        <family val="2"/>
        <charset val="1"/>
      </rPr>
      <t xml:space="preserve">incl. btw :</t>
    </r>
  </si>
  <si>
    <t>voordeurpaneel type PL85410B incl. btw :</t>
  </si>
  <si>
    <t>voordeurpaneel type PL85420B incl. btw</t>
  </si>
  <si>
    <t>voordeurpaneel type PL85430B incl. btw :</t>
  </si>
  <si>
    <t>vak(ken ) roedes verdelingen incl.btw :</t>
  </si>
  <si>
    <t>steiger tot 8 m incl btw indien noodzakelijk: </t>
  </si>
  <si>
    <t>steiger tot 12 m incl btw  indien noodzakelijk:</t>
  </si>
  <si>
    <t>m² glas in lood  incl btw :</t>
  </si>
  <si>
    <t>m² ondoorzichtbaar glas</t>
  </si>
  <si>
    <t>lakken kozijnen ( hout )</t>
  </si>
  <si>
    <t>Voor akkoord voor de extra prijzen ( datum + handtekening )</t>
  </si>
  <si>
    <t> Buitenafwerking</t>
  </si>
  <si>
    <t>  Voor de aansluiting tussen het kozijn en de muur wordt er gebruik gemaakt van UV-bestendige,</t>
  </si>
  <si>
    <t>  blijvend elastische en met kunsthars geimpregneerde compriband ( uitzetband ).</t>
  </si>
  <si>
    <t>  Achter de uitzetband bevinden zich tevens twee sealings in rubber, dewelke een perfecte en </t>
  </si>
  <si>
    <t>  blijvende water- en tochtdiching garanderen.</t>
  </si>
  <si>
    <t>  Uiteraard wordt het kozijn volledig volgens de regels van de kunst gemonteerd, rekening </t>
  </si>
  <si>
    <t>  houdend met een optimale isolatieaanbreng, plaatsen van loodslabbe en zo nodig het </t>
  </si>
  <si>
    <t>  vernieuwen van  de raamdorpels. </t>
  </si>
  <si>
    <t>* het aanbrengen van  raamdorpels in blauwe hardsteen of geglazuurde tegels ( alle kleuren ) is mogelijk, maar is net als het aanbrengen van een</t>
  </si>
  <si>
    <t>  nieuwe lood- of zinkdichting niet begrepen in de basisprijs .</t>
  </si>
  <si>
    <t> Binnenafwerking</t>
  </si>
  <si>
    <t>  De binnenafwerking is steeds in de prijs begrepen en wordt voorzien als volgt :</t>
  </si>
  <si>
    <t>  1.Vensterbank in kunststof of indien geen vensterbank gewenst dagkantafwerking </t>
  </si>
  <si>
    <t>     in plaats van een vensterbank in kunststof. </t>
  </si>
  <si>
    <t>  2.Dagkantafwerking beide zijkanten in combinatie met de bovenkant en eventueel de onderkant   </t>
  </si>
  <si>
    <t>     indien geen vensterbank aanwezig is, gebeuren steeds in kunststof.  Door deze manier van </t>
  </si>
  <si>
    <t>     afwerking is alles volledig schildervrij en onderhoudsviendelijk .</t>
  </si>
  <si>
    <t>http://pro.ibrochure-instant.com/8290harinck/ib/</t>
  </si>
  <si>
    <t>PL85410B</t>
  </si>
  <si>
    <t>* 1 rechthoekig glas </t>
  </si>
  <si>
    <t>* afmeting van het glas naar keuze </t>
  </si>
  <si>
    <t>of</t>
  </si>
  <si>
    <t>           of</t>
  </si>
  <si>
    <t>PL85420B</t>
  </si>
  <si>
    <t>* 2 rechthoekige glazen * afmetingen van de glazen naar keuze</t>
  </si>
  <si>
    <t>PL85430B</t>
  </si>
  <si>
    <t>* 3 rechthoekige glazen * afmetingen van de glazen naar keuze</t>
  </si>
  <si>
    <t>Enkele referenties : </t>
  </si>
  <si>
    <t>Akerboom, Genestetstraat 10, 2394XN Hazerwoude-Rijnwijk</t>
  </si>
  <si>
    <t>Bartelink, Turkooistraat 67, 3523GK Utrecht</t>
  </si>
  <si>
    <t>Bertelink, Amalia van Solmslaan 30, 3401AZ IJsselstein</t>
  </si>
  <si>
    <t>Branratu, Zevenbergsedijkje 8, 3079DR Rotterdam</t>
  </si>
  <si>
    <t>Broek, Hofstraat 7, 2675AJ Honselerdijk</t>
  </si>
  <si>
    <t>Broekhof, Arent Krijtstraat 42, 1111AM Diemen</t>
  </si>
  <si>
    <t>Brouwer, Robijnstraat 48b , 3051VN Rotterdam</t>
  </si>
  <si>
    <t>Buijze, Cornelis Dirksstraat 171, 3554VK Utrecht</t>
  </si>
  <si>
    <t>Daimech, B.V.Meinzeslaan 143, 1063AZ Amsterdam</t>
  </si>
  <si>
    <t>Dave, Damasstraat 28, 2522TV Den Haag</t>
  </si>
  <si>
    <t>de Boer, Dr. A. Schweizerstraat 37, 2461AZ Ter Aar</t>
  </si>
  <si>
    <t>de Kleine, Wildenberg 59, 2716NG Zoetermeer</t>
  </si>
  <si>
    <t>de Mooij, Rijnmond 12, 2225VV Katwijk aan Zee</t>
  </si>
  <si>
    <t>de Rouwe, Lange Leidsedwarsstraat 164, 1017NP Amsterdam</t>
  </si>
  <si>
    <t>Donmez, Platostraat 160, 3076BR Rotterdam</t>
  </si>
  <si>
    <t>Ergen, Merrellaan 85, 3135KR Vlaardingen</t>
  </si>
  <si>
    <t>Evora, Merellaan 361, 2903GJ Capelle a/d IJssel</t>
  </si>
  <si>
    <t>Franken, Nieuwkoopseweg 25, 2631PP Nootdorp</t>
  </si>
  <si>
    <t>Geernaert, Tollenstraat 16, 2712 Zoetermeer</t>
  </si>
  <si>
    <t>Golshani, Copernicusstraat 255, 2561VZ Den Haag</t>
  </si>
  <si>
    <t>Gotlieb , Camera Obscuralaan 97, 1183JX Amstelveen</t>
  </si>
  <si>
    <t>Graveland, Parsifaldreef 1 , 3561GZ Utrecht</t>
  </si>
  <si>
    <t>Heidt, Renswoudelaan 83, 2546XG Den Haag</t>
  </si>
  <si>
    <t>Hicks, Salamanderveen 207, 3205TB Spijkernisse</t>
  </si>
  <si>
    <t>Hordijk, Jaarsveldstraat 210, 2446CV Den Haag</t>
  </si>
  <si>
    <t>Hospes, Kamelenspoor 451, 3605TG Maarsen</t>
  </si>
  <si>
    <t>Huizer , Schalkeroord 33, 3079WC Rotterdam</t>
  </si>
  <si>
    <t>Jacobs, Eiklaan 35, 2282AS Rijsdijk</t>
  </si>
  <si>
    <t>Jainandunsing, Staverdenstraat 123, 2573DC Den Haag</t>
  </si>
  <si>
    <t>Jippes, Akkerwindestraat 21A, 3051LA Rotterdam</t>
  </si>
  <si>
    <t>Kanapathipillai , Goudenregenlaan 11, 1901SM Castricum</t>
  </si>
  <si>
    <t>Khan, Jongmansstraat 22, 1504KA Zaandam</t>
  </si>
  <si>
    <t>Knobbout, Schalkeroord 67, 3079Wc Rotterdam</t>
  </si>
  <si>
    <t>Koelemij, Tafelbergstraat 15, 2021SN Haarlem</t>
  </si>
  <si>
    <t>Kok, Molenland14R3, 3641PL Wilnis</t>
  </si>
  <si>
    <t>Korpershoek,Kalmoeslaan 11, 2465BK Rijnsaterwoude</t>
  </si>
  <si>
    <t>Lammerts, Kuilkant 99, 2993DV Barendrecht</t>
  </si>
  <si>
    <t>Linschoten, Ganzenveldstraat 37, 1024Cm Amsterdam</t>
  </si>
  <si>
    <t>Lou, Jan Vermeerstraat 9, 3117WP Schiedam</t>
  </si>
  <si>
    <t>Meeder, Blankershoek 55, 3085EC Rotterdam</t>
  </si>
  <si>
    <t>Miguel, Johannes J. Glasweg 51, 1035SR Amsterdam</t>
  </si>
  <si>
    <t>Noordwijk, Lefelaarsingel58a , 3083KL Rotterdam</t>
  </si>
  <si>
    <t>Orth, Salamanderveen 104 , 3205TD Spijkernisse</t>
  </si>
  <si>
    <t>Paardekam, Tichelberg 12, 2716LL Zoetermeer</t>
  </si>
  <si>
    <t>Princen, Willem Paaphove 2, 2726BS Zoetermeer</t>
  </si>
  <si>
    <t>Reilman, Kikkerveen 356, 3205XJ Spijkernisse</t>
  </si>
  <si>
    <t>Ris, Laan van Westmolen 38, 3271BK Mijnheerenland</t>
  </si>
  <si>
    <t>Scheepens, Prins Hendrikkade 157A, 3071KP Rotterdam</t>
  </si>
  <si>
    <t>Sillen, Kievitstraat 9, 2771TH Boskoop</t>
  </si>
  <si>
    <t>Sipkens, Jacob van Euisdealweg 3, 1191EG Oudekerk a/d Amstel</t>
  </si>
  <si>
    <t>Sjamaar, Madelon Lulofsstraat 1, 3207HK Spijkernisse</t>
  </si>
  <si>
    <t>Tenzer, Rolklaver 44, 3069DH Rotterdam</t>
  </si>
  <si>
    <t>Timmermans, 's-Gravenhagehof 16, 1324XS Almere</t>
  </si>
  <si>
    <t>Van Beelen, Van Limburg Stirumstraat 27, 2201JM Noordwijk</t>
  </si>
  <si>
    <t>van de Scheur, De Oude Wei 1 , 3958DE Amerongen</t>
  </si>
  <si>
    <t>van der Ploeg , Vijverlaan 459, 2925VG Krimpen a/d IJssel</t>
  </si>
  <si>
    <t>van Deutekom, Zuringvaart 25, 2724VX Zoetermeer</t>
  </si>
  <si>
    <t>Van Dongen , Titus Brandsmastraat 7, 3262VJ Oud Beijerland</t>
  </si>
  <si>
    <t>van Driel , Generaal Spoorlaan 375 , 2283GJ Rijswijk</t>
  </si>
  <si>
    <t>van Hengst, Polluxstraat 16, 3204BV Spijkernisse</t>
  </si>
  <si>
    <t>van Kesteren, Koxhorn 5, 1082EV Amsterdam</t>
  </si>
  <si>
    <t>van Koppen ,Sperwerhorst 31, 2675Wv Honselersdijk</t>
  </si>
  <si>
    <t>van Kuijk,Kerkstraat 41, 3262PG Oud Beijerland</t>
  </si>
  <si>
    <t>van Lint, Kreeftwater 56, 2993DZ Barendrecht</t>
  </si>
  <si>
    <t>van Loo , Piet Zwartstraat 9 , 3059PL Rotterdam</t>
  </si>
  <si>
    <t>Van Rijn, Spechtlaan 6, 2261Bl Leidschendam</t>
  </si>
  <si>
    <t>van Vliet, Meikampgraag 5, 4174LA Hellouw</t>
  </si>
  <si>
    <t>Van Voorst, Hemonystraat 44-3, 1074BS Amsterdam</t>
  </si>
  <si>
    <t>van Weerden, Edelsteenweg 8, 2651SR Berkel en Rodenrijs</t>
  </si>
  <si>
    <t>van Wetten, Tomatenstraat 226, 2564CZ Den Haag</t>
  </si>
  <si>
    <t>Vellinga, Fregatstraat 43, 3534RA Utrecht</t>
  </si>
  <si>
    <t>Vellinga, Strijnsestraat 43, 3114PT Schiedam</t>
  </si>
  <si>
    <t>Vermeer, Meidoornhof 26, 2678Re De Lier</t>
  </si>
  <si>
    <t>Verra, Nieuwstraat 85, 2266AC Leidschedam</t>
  </si>
  <si>
    <t>Vervoort, Rijksstraat 248, 2988BN Ridderkerk</t>
  </si>
  <si>
    <t>Vredenburg, Sperwerlaan 27, 3435GD Nieuwegein</t>
  </si>
  <si>
    <t>Whittet, Van Der Helmstraat 227, 3067HE Rotterdam</t>
  </si>
  <si>
    <t>Wildschut, Poeldijkseweg 13, 2681LT Monster</t>
  </si>
  <si>
    <t>Zeven, Amperestraat 152, 2563 Den Haag</t>
  </si>
  <si>
    <t>Zuijdgeest, Salamanderveen 102, 3205TD, Spijkenissen</t>
  </si>
  <si>
    <t>Belangrijk om te weten : </t>
  </si>
  <si>
    <t>* glasoppervlakten groter dan 2,5 m² worden automatisch uitgevoerd in dikker glas zijnde 6/15/5</t>
  </si>
  <si>
    <t>* kinderbeveiliging in kiepstand bij draaikiepkozijnen is standaard aanwezig</t>
  </si>
  <si>
    <t>* alle voor- &amp; achterdeuren hebben standaard een aluminium dorpel</t>
  </si>
  <si>
    <t>* verwijderen en afvoer oude kozijnen standaard steeds voorzien</t>
  </si>
  <si>
    <t>* alle kozijnen en deuren standaard politiekeurmerk ** en ***</t>
  </si>
  <si>
    <t>* garantie op product en montage steeds 15 jaar </t>
  </si>
  <si>
    <t>* alle deuren hebben cilinder ***SKG keurmerk</t>
  </si>
  <si>
    <t>* montage met of zonder stelkozijnen volgens wens klant</t>
  </si>
  <si>
    <t>* vanaf 1 mei 2016 is het bestellen van kozijnen met rechte las uitvoering mogelijk </t>
  </si>
  <si>
    <t>* de korting is geldig op het geheel ( bij keuze voor niet alle kozijnen vervalt de korting )</t>
  </si>
  <si>
    <r>
      <t xml:space="preserve">Prijzen per kozijn </t>
    </r>
    <r>
      <rPr>
        <sz val="10"/>
        <rFont val="Arial"/>
        <family val="2"/>
        <charset val="1"/>
      </rPr>
      <t xml:space="preserve"> </t>
    </r>
    <r>
      <rPr>
        <b val="true"/>
        <sz val="16"/>
        <rFont val="Arial"/>
        <family val="2"/>
        <charset val="1"/>
      </rPr>
      <t xml:space="preserve"> : </t>
    </r>
  </si>
  <si>
    <t>Positie</t>
  </si>
  <si>
    <t>EH-prijs </t>
  </si>
  <si>
    <t>bedrag</t>
  </si>
  <si>
    <t>korting</t>
  </si>
  <si>
    <r>
      <t xml:space="preserve">   </t>
    </r>
    <r>
      <rPr>
        <b val="true"/>
        <u val="single"/>
        <sz val="10"/>
        <rFont val="Arial"/>
        <family val="2"/>
        <charset val="1"/>
      </rPr>
      <t xml:space="preserve">prijs incl.korting</t>
    </r>
  </si>
  <si>
    <t>prijs incl. btw </t>
  </si>
  <si>
    <t>Prijzen varianten of opties :</t>
  </si>
  <si>
    <t>     het produceren,  leveren, monteren en afwerken van hardhouten kozijnen, conform bespreking,</t>
  </si>
  <si>
    <t>De levertijd ligt gemiddeld tussen zes à negen  weken na de opdrachtbevestiging ,exacte inmeting en</t>
  </si>
  <si>
    <t>* montage nieuwe houten kozijnen </t>
  </si>
  <si>
    <t>De houten kozijnen worden geproduceerd in onze eigen fabriek . </t>
  </si>
  <si>
    <t>* profielen met U-waarde 1.1 :</t>
  </si>
  <si>
    <t>* binnenafwerking in hout is tevens mogelijk</t>
  </si>
  <si>
    <t>     het produceren,  leveren, monteren en afwerken van aluminium kozijnen, conform bespreking,</t>
  </si>
  <si>
    <t>De levertijd ligt gemiddeld tussen negen à elf  weken na de opdrachtbevestiging ,exacte inmeting en</t>
  </si>
  <si>
    <t>* montage nieuwe  kozijnen </t>
  </si>
  <si>
    <t>De aluminium kozijnen worden geproduceerd in onze eigen fabriek . </t>
  </si>
  <si>
    <r>
      <t xml:space="preserve">          De nieuwe </t>
    </r>
    <r>
      <rPr>
        <b val="true"/>
        <sz val="11"/>
        <color rgb="FF000000"/>
        <rFont val="Calibri"/>
        <family val="2"/>
        <charset val="1"/>
      </rPr>
      <t xml:space="preserve">CS 38-SL</t>
    </r>
    <r>
      <rPr>
        <sz val="12"/>
        <color rgb="FF000000"/>
        <rFont val="Arial Narrow"/>
        <family val="2"/>
        <charset val="1"/>
      </rPr>
      <t xml:space="preserve"> is een sterk geïsoleerd driekamersysteem voor de vervaardiging van ramen en</t>
    </r>
  </si>
  <si>
    <t>          deuren met verhoogde thermische eigenschappen dat elegantie, verhoogde sterkte,</t>
  </si>
  <si>
    <t>          energie-efficiëntie alsook productiegemak combineert.</t>
  </si>
  <si>
    <t>          De slanke lijn aan de buitenzijde maakt dat dit systeem de ideale oplossing biedt voor </t>
  </si>
  <si>
    <t>          nieuwbouwprojecten  alsook voor de vervanging van stalen ramen en raam-deuren waar het </t>
  </si>
  <si>
    <t>          originele design moet behouden blijven. Alle types van naar binnen- en buitendraaiende </t>
  </si>
  <si>
    <t>          vleugels zijn mogelijk.</t>
  </si>
  <si>
    <t>          Verschillende binnen- en buitenkleuren zijn mogelijk.</t>
  </si>
  <si>
    <t>TECHNISCHE KENMERKEN</t>
  </si>
  <si>
    <t>Stijlvarianten</t>
  </si>
  <si>
    <t>CS 38-SL</t>
  </si>
  <si>
    <t>CS 38-SL FLAT</t>
  </si>
  <si>
    <t>Min. aanzichtbreedte binnendraaiend raam kader</t>
  </si>
  <si>
    <t>33 mm</t>
  </si>
  <si>
    <t>48 mm</t>
  </si>
  <si>
    <t>Min. aanzichtbreedte binnendraaiend raam vleugel</t>
  </si>
  <si>
    <t>23 mm</t>
  </si>
  <si>
    <t>22 mm</t>
  </si>
  <si>
    <t>Min. aanzichtbreedte buitendraaiend raam kader</t>
  </si>
  <si>
    <t>29 mm</t>
  </si>
  <si>
    <t>/</t>
  </si>
  <si>
    <t>Min. aanzichtbreedte buitendraaiend raam vleugel</t>
  </si>
  <si>
    <t>60 mm</t>
  </si>
  <si>
    <t>Min. aanzichtbreedte T-profiel</t>
  </si>
  <si>
    <t>Inbouwdiepte raam kader</t>
  </si>
  <si>
    <t>90 mm </t>
  </si>
  <si>
    <t>67 mm</t>
  </si>
  <si>
    <t>Inbouwdiepte raam vleugel</t>
  </si>
  <si>
    <t>76 mm</t>
  </si>
  <si>
    <t>64 mm</t>
  </si>
  <si>
    <t>Sponninghoogte</t>
  </si>
  <si>
    <t>14 mm</t>
  </si>
  <si>
    <t>Glasdikte</t>
  </si>
  <si>
    <t>tot 47 mm</t>
  </si>
  <si>
    <t>Beglazing</t>
  </si>
  <si>
    <t>droge beglazing met EPDM of neutrale siliconen</t>
  </si>
  <si>
    <t>Thermische isolatie</t>
  </si>
  <si>
    <t>omegavormige glasvezelversterkte polyamidestrippen ( kader 23 mm-vleugel 22mm)</t>
  </si>
  <si>
    <t>PRESTATIES</t>
  </si>
  <si>
    <t>ENERGIE</t>
  </si>
  <si>
    <t>Thermische isolatie (1)</t>
  </si>
  <si>
    <t>CS 38-SL :</t>
  </si>
  <si>
    <t>Uf-waarde vast: tussen 2,9 en 3,4 W/m²K</t>
  </si>
  <si>
    <t>EN ISO 10077-2</t>
  </si>
  <si>
    <t>Uf-waarde opengaand: tussen 2,9 en 3,1 W/m²K</t>
  </si>
  <si>
    <t>CS 38-SL HI: </t>
  </si>
  <si>
    <t>Uf-waarde vast tussen 2,2 en 2,7 W/m²K</t>
  </si>
  <si>
    <t>Uf-waarde opengaand tussen 2,6 en 2,8 W/m²K</t>
  </si>
  <si>
    <t>COMFORT</t>
  </si>
  <si>
    <t>Akoestische isolatie (2)</t>
  </si>
  <si>
    <t>NBN S01-400-1; NBN EN ISO</t>
  </si>
  <si>
    <t>Rw (C;Ctr) = 36 (-1;-4) dB/45 (0;-3) dB, afhankelijk van </t>
  </si>
  <si>
    <t>140-3; NBN EN ISO 717-1</t>
  </si>
  <si>
    <t>het glastype</t>
  </si>
  <si>
    <t>Luchtdoorlatenheid, max</t>
  </si>
  <si>
    <t>testdruk (3)</t>
  </si>
  <si>
    <t>(150 Pa)</t>
  </si>
  <si>
    <t>(300 Pa)</t>
  </si>
  <si>
    <t>(600 Pa)</t>
  </si>
  <si>
    <t>NBN EN 1026; NBN EN 12207</t>
  </si>
  <si>
    <t>Waterdichtheid (4)</t>
  </si>
  <si>
    <t>6A</t>
  </si>
  <si>
    <t>7A</t>
  </si>
  <si>
    <t>8A</t>
  </si>
  <si>
    <t>9A</t>
  </si>
  <si>
    <t>E</t>
  </si>
  <si>
    <t>NBN EN 1027; NBN EN 12208</t>
  </si>
  <si>
    <t>(250 Pa)</t>
  </si>
  <si>
    <t>(450 Pa)</t>
  </si>
  <si>
    <t>(750 Pa)</t>
  </si>
  <si>
    <t>Weerstand tegen windbelasting,</t>
  </si>
  <si>
    <t>max testdruk (5)</t>
  </si>
  <si>
    <t>NBN EN 12211; NBN EN 12210</t>
  </si>
  <si>
    <t>(400 Pa)</t>
  </si>
  <si>
    <t>(800 Pa)</t>
  </si>
  <si>
    <t>(1200 Pa)</t>
  </si>
  <si>
    <t>(1600 Pa)</t>
  </si>
  <si>
    <t>(2000 Pa)</t>
  </si>
  <si>
    <t>relatieve doorbuiging (5)</t>
  </si>
  <si>
    <t>A</t>
  </si>
  <si>
    <t>B</t>
  </si>
  <si>
    <t>C</t>
  </si>
  <si>
    <t>NBN EN 1211; NBN EN 12210</t>
  </si>
  <si>
    <t>(≤ 1/150)</t>
  </si>
  <si>
    <t>(≤ 1/200)</t>
  </si>
  <si>
    <t>(≤ 1/300)</t>
  </si>
  <si>
    <t>VEILIGHEID</t>
  </si>
  <si>
    <t>Inbraakwerend (6)</t>
  </si>
  <si>
    <t>NBN ENV 1627 - NBN ENV</t>
  </si>
  <si>
    <t>WK 1</t>
  </si>
  <si>
    <t>WK 2</t>
  </si>
  <si>
    <t>WK 3</t>
  </si>
  <si>
    <t>(ramen)</t>
  </si>
  <si>
    <t>Deze tabel toont mogelijke klassen en waarden van de prestaties. Deze aangeduid in het rood zijn de waarden die van </t>
  </si>
  <si>
    <t>toepassing zijn op dit systeem.</t>
  </si>
  <si>
    <t>(1) De Uf-waarde meet de warmteoverdrachtcoëfficiënt. Hoe lager de Uf-waarde, hoe beter de thermische isolatie van het kader.</t>
  </si>
  <si>
    <t>(2) De Rw-factor geeft de geluidsisolatiewaarde van het kader weer.</t>
  </si>
  <si>
    <t>(3) De luchtdichtheidstest meet het luchtvolume dat door een gesloten raam gaat bij een bepaalde luchtdruk.</t>
  </si>
  <si>
    <t>(4) De waterdichtheidstest stelt het systeem bloot aan een gelijkmatige waterstraal bij een toenemende luchtdruk tot het water </t>
  </si>
  <si>
    <t>door het raam dringt.</t>
  </si>
  <si>
    <t>(5) De windbelastingsweerstand is een maatstaf voor de structuursterkte van het profiel. Bij deze test wordt het systeem</t>
  </si>
  <si>
    <t>blootgesteld aan een toenemende luchtdruk om de windkracht te stimuleren. Er zijn vijf windweerstandsniveaus ( 1 t.e.m. 5) en </t>
  </si>
  <si>
    <t>drie doorbuigklassen (A,B,C). Hoe hoger de waarde,hoe beter de eigenschappen.</t>
  </si>
  <si>
    <t>(6) De inbraakweerstand wordt getest door de statische en dynamische belastingen en door gesimuleerde inbraakpogingen </t>
  </si>
  <si>
    <t>met specifiek gereedschap.</t>
  </si>
  <si>
    <t>3-KAMERPROFIEL</t>
  </si>
  <si>
    <t>Deze reeks van thermisch onderbroken profielen vindt zijn toepassing </t>
  </si>
  <si>
    <t>HOOG ISOLEREND</t>
  </si>
  <si>
    <t>daar waar strenge normen gelden voor zowel thermische als </t>
  </si>
  <si>
    <t>akoestische isolatie</t>
  </si>
  <si>
    <t>TOEPASSINGEN</t>
  </si>
  <si>
    <t>PRESTATIENIVEAU</t>
  </si>
  <si>
    <t>• Vaste ramen voor dubbele beglazing</t>
  </si>
  <si>
    <t>• Warmtedoorgangscoëfficiënt:</t>
  </si>
  <si>
    <t>• Draairamen: enkel- of dubbel opendraaiend met</t>
  </si>
  <si>
    <t>EFi+: 1.39 W/m2 K &lt; Uf &lt; 2.19 W/m2 K</t>
  </si>
  <si>
    <t>mogelijkheid tot kipstand</t>
  </si>
  <si>
    <t>• Luchtdoorlatendheid: Klasse 4 (E1200A)</t>
  </si>
  <si>
    <t>• Vlakke deuren zowel enkel- als dubbel opendraaiend</t>
  </si>
  <si>
    <t>• Waterdichtheid: Klasse E1200A (NBN EN 12208)</t>
  </si>
  <si>
    <t>MATERIAAL</t>
  </si>
  <si>
    <t>• Weerstand tegen wind: Klasse C4 (NBN EN 12210)</t>
  </si>
  <si>
    <t>Aluminium</t>
  </si>
  <si>
    <t>• Inbraakwerendheid: Klasse 2 (NEN 5096 &amp; ENV 1627)</t>
  </si>
  <si>
    <t>BIJZONDERE KENMERKEN</t>
  </si>
  <si>
    <t>• 3 kamersysteem</t>
  </si>
  <si>
    <t>• Legering Al MgSi 05-F22</t>
  </si>
  <si>
    <t>• Middendichting in E.P.D.M. met aanslag op isolatiestrip</t>
  </si>
  <si>
    <t>• Mechanische kernmerken (NBN EN 755-2)</t>
  </si>
  <si>
    <t>• Beglazing: - vaste kader: 4 mm – 51 mm</t>
  </si>
  <si>
    <t>Toleranties</t>
  </si>
  <si>
    <t>- vleugel: 13 mm – 60 mm</t>
  </si>
  <si>
    <t>• Wanddikten en afmetingen van de profielen</t>
  </si>
  <si>
    <t>• Hang- en sluitwerk: EURONUT- en PVC-beslag</t>
  </si>
  <si>
    <t>volgens NBN EN 12020-2</t>
  </si>
  <si>
    <t>• Inbouwdiepte: - buitenkader: 65 mm</t>
  </si>
  <si>
    <t>Dichtingen</t>
  </si>
  <si>
    <t>- vleugel: 74 mm</t>
  </si>
  <si>
    <t>• EPDM volgens NBN EN 12365</t>
  </si>
  <si>
    <t>• Beglazingssponningdiepte: 22 mm</t>
  </si>
  <si>
    <t>Thermische onderbreking</t>
  </si>
  <si>
    <t>• Glaslatten: recht + afgerond</t>
  </si>
  <si>
    <t>• Polyamide (PA 6.6.25) strippen </t>
  </si>
  <si>
    <t>versterkt met 25 % glasvezel met draadlijm </t>
  </si>
  <si>
    <t>die een technische goedkeuring dragen (ATG/H 726)</t>
  </si>
  <si>
    <t>OPPERVLAKTEBEHANDELING</t>
  </si>
  <si>
    <t>Lakken</t>
  </si>
  <si>
    <t>• Elektrostatische “Powder Coating”: volgens de richtlijnen van Qualicoat in alle gangbare RAL-kleuren zowel</t>
  </si>
  <si>
    <t>glanzend als mat met Qualicoat licentie n°219</t>
  </si>
  <si>
    <t>• Metallic Structuurlak: derde generatie en beste kwaliteit van poederlak</t>
  </si>
  <si>
    <t>• Life Colours: matte structuurlakken</t>
  </si>
  <si>
    <t>• Houtstructuur: kleurengamma met het uitzicht van echt hout</t>
  </si>
  <si>
    <t>• Metal effects: kleurengamma dat de effecten van metaal (dat verouderd is door de tijd) herproduceert</t>
  </si>
  <si>
    <t>• Lakanodisatie: de kwaliteiten van een uitmuntende lak en de ‘look’ van een anodisatieproces</t>
  </si>
  <si>
    <t>Alle lakwerk wordt geleverd met een 15-jarig garantie-certificaat.</t>
  </si>
  <si>
    <t>THERMISCHE ONDERBREKING</t>
  </si>
  <si>
    <t>• De profielen zijn voorzien van een thermische onderbreking</t>
  </si>
  <si>
    <t>bestaande uit glasvezel versterkte polyamide-strips die door middel van speciale technieken geklemd </t>
  </si>
  <si>
    <t>worden in de 2 profielhelften.</t>
  </si>
  <si>
    <t>• Deze strips zijn voorzien van een lijmdraad die een extra afdichting garanderen</t>
  </si>
  <si>
    <t>Offerte</t>
  </si>
  <si>
    <t>Product :</t>
  </si>
  <si>
    <t>Referentienummer:</t>
  </si>
  <si>
    <t>Betreft : </t>
  </si>
  <si>
    <t>Het leveren en plaatsen van kozijnen aan de </t>
  </si>
  <si>
    <t>Wij zijn verheugd met uw aanvraag en de hierbij getoonde interesse in ons bedrijf en</t>
  </si>
  <si>
    <t>onze service . </t>
  </si>
  <si>
    <t>Van productie tot en met montage gebeurt in eigen beheer en geeft alzo de volledige </t>
  </si>
  <si>
    <t>garantie op een perfect eindresultaat  volgens  de geldende Nederlandse bouwnormen. </t>
  </si>
  <si>
    <t>Wij offreren u het aangevraagde werk in onze gekende gecertificeerde topkwaliteit</t>
  </si>
  <si>
    <t>profielen  voorzien van het  3 sterren politiekeurmerk  GU hang-  en sluitwerk.</t>
  </si>
  <si>
    <t>Blz. 1/3</t>
  </si>
  <si>
    <t>In bijlage de tekeningen en maatvoering  van de door u gevraagde kozijnen zijnde: </t>
  </si>
  <si>
    <t>Pos </t>
  </si>
  <si>
    <t>    Buitenkader</t>
  </si>
  <si>
    <t>Draaideel </t>
  </si>
  <si>
    <t>    Binnenkader</t>
  </si>
  <si>
    <t>            buitenkader</t>
  </si>
  <si>
    <t>Opmerkingen : </t>
  </si>
  <si>
    <t>               Totaalprijs inclusief 21% BTW + montage: </t>
  </si>
  <si>
    <t>€</t>
  </si>
  <si>
    <t>Blz. 2/3</t>
  </si>
  <si>
    <t>Zekerheden :</t>
  </si>
  <si>
    <r>
      <t xml:space="preserve">A</t>
    </r>
    <r>
      <rPr>
        <b val="true"/>
        <sz val="10"/>
        <rFont val="Arial"/>
        <family val="2"/>
        <charset val="1"/>
      </rPr>
      <t xml:space="preserve">- Profielen van de topproducenten  Deceuninck en Aluplast</t>
    </r>
  </si>
  <si>
    <r>
      <t xml:space="preserve">A</t>
    </r>
    <r>
      <rPr>
        <b val="true"/>
        <sz val="10"/>
        <rFont val="Arial"/>
        <family val="2"/>
        <charset val="1"/>
      </rPr>
      <t xml:space="preserve">- Hang- en sluitwerk van het merk GU</t>
    </r>
  </si>
  <si>
    <r>
      <t xml:space="preserve">A</t>
    </r>
    <r>
      <rPr>
        <b val="true"/>
        <sz val="10"/>
        <rFont val="Arial"/>
        <family val="2"/>
        <charset val="1"/>
      </rPr>
      <t xml:space="preserve">- Glas standaard HR++: 5/15/5 met u-waarde1.1</t>
    </r>
  </si>
  <si>
    <r>
      <t xml:space="preserve">A</t>
    </r>
    <r>
      <rPr>
        <b val="true"/>
        <sz val="10"/>
        <rFont val="Arial"/>
        <family val="2"/>
        <charset val="1"/>
      </rPr>
      <t xml:space="preserve">- Bij glasoppervlakken groter dan 2,5m² wordt de gladdikte automatisch 6/15/5</t>
    </r>
  </si>
  <si>
    <r>
      <t xml:space="preserve">A</t>
    </r>
    <r>
      <rPr>
        <b val="true"/>
        <sz val="10"/>
        <rFont val="Arial"/>
        <family val="2"/>
        <charset val="1"/>
      </rPr>
      <t xml:space="preserve">- Verwijderen en afvoeren oude kozijnen is steeds begrepen in de prijs </t>
    </r>
  </si>
  <si>
    <r>
      <t xml:space="preserve">A</t>
    </r>
    <r>
      <rPr>
        <b val="true"/>
        <sz val="10"/>
        <rFont val="Arial"/>
        <family val="2"/>
        <charset val="1"/>
      </rPr>
      <t xml:space="preserve">- Buitenafwerking siliconenvrij - plaatsing met uitzetband </t>
    </r>
  </si>
  <si>
    <r>
      <t xml:space="preserve">A</t>
    </r>
    <r>
      <rPr>
        <b val="true"/>
        <sz val="10"/>
        <rFont val="Arial"/>
        <family val="2"/>
        <charset val="1"/>
      </rPr>
      <t xml:space="preserve">- Binnenafwerking met kunststof: dagkanten en vensterbank waar nodig </t>
    </r>
  </si>
  <si>
    <r>
      <t xml:space="preserve">a</t>
    </r>
    <r>
      <rPr>
        <b val="true"/>
        <sz val="10"/>
        <rFont val="Arial"/>
        <family val="2"/>
        <charset val="1"/>
      </rPr>
      <t xml:space="preserve">- Alle sloten, hang-&amp; sluitwerk: 3 sterren politiekeurmerk</t>
    </r>
  </si>
  <si>
    <r>
      <t xml:space="preserve">A</t>
    </r>
    <r>
      <rPr>
        <b val="true"/>
        <sz val="10"/>
        <rFont val="Arial"/>
        <family val="2"/>
        <charset val="1"/>
      </rPr>
      <t xml:space="preserve">- Plaatsen met of zonder stelkozijnen , volgens wens klant </t>
    </r>
  </si>
  <si>
    <r>
      <t xml:space="preserve">a</t>
    </r>
    <r>
      <rPr>
        <b val="true"/>
        <sz val="10"/>
        <rFont val="Arial"/>
        <family val="2"/>
        <charset val="1"/>
      </rPr>
      <t xml:space="preserve">- 15 jaar garantie op product en montage </t>
    </r>
  </si>
  <si>
    <t>Wij hopen u te mogen begeleiden in uw keuze en te zorgen voor een mooi en </t>
  </si>
  <si>
    <t>duurzaam resultaat.</t>
  </si>
  <si>
    <t>Met vriendelijke groet ,</t>
  </si>
  <si>
    <t>Beneluxkozijn BV</t>
  </si>
  <si>
    <t>085 - 3010107</t>
  </si>
  <si>
    <t>Traviataweg 53</t>
  </si>
  <si>
    <t>info@beneluxkozijnen.nl</t>
  </si>
  <si>
    <t>3194JW Rotterdam</t>
  </si>
  <si>
    <t>www.beneluxkozijn.nl</t>
  </si>
  <si>
    <t>Blz.3/3</t>
  </si>
  <si>
    <r>
      <t xml:space="preserve">A</t>
    </r>
    <r>
      <rPr>
        <b val="true"/>
        <sz val="10"/>
        <rFont val="Arial"/>
        <family val="2"/>
        <charset val="1"/>
      </rPr>
      <t xml:space="preserve">- Profielen gemaakt uit  1ste kwaliteit meranti en merbau</t>
    </r>
  </si>
  <si>
    <r>
      <t xml:space="preserve">a</t>
    </r>
    <r>
      <rPr>
        <b val="true"/>
        <sz val="10"/>
        <rFont val="Arial"/>
        <family val="2"/>
        <charset val="1"/>
      </rPr>
      <t xml:space="preserve">- Hout is behandelt tegen schimmels en rotten </t>
    </r>
  </si>
  <si>
    <r>
      <t xml:space="preserve">a</t>
    </r>
    <r>
      <rPr>
        <b val="true"/>
        <sz val="10"/>
        <rFont val="Arial"/>
        <family val="2"/>
        <charset val="1"/>
      </rPr>
      <t xml:space="preserve">- Hout is verkrijgbaar : blank , gegrond en gelakt </t>
    </r>
  </si>
  <si>
    <r>
      <t xml:space="preserve">a</t>
    </r>
    <r>
      <rPr>
        <b val="true"/>
        <sz val="10"/>
        <rFont val="Arial"/>
        <family val="2"/>
        <charset val="1"/>
      </rPr>
      <t xml:space="preserve">- Binnenafwerking in hout behoort ook tot de mogelijkheden  </t>
    </r>
  </si>
  <si>
    <r>
      <t xml:space="preserve">A</t>
    </r>
    <r>
      <rPr>
        <b val="true"/>
        <sz val="10"/>
        <rFont val="Arial"/>
        <family val="2"/>
        <charset val="1"/>
      </rPr>
      <t xml:space="preserve">- Profielen van de topproducenten Reynaers en Aliplast</t>
    </r>
  </si>
</sst>
</file>

<file path=xl/styles.xml><?xml version="1.0" encoding="utf-8"?>
<styleSheet xmlns="http://schemas.openxmlformats.org/spreadsheetml/2006/main">
  <numFmts count="11">
    <numFmt numFmtId="164" formatCode="GENERAL"/>
    <numFmt numFmtId="165" formatCode="_-* #,##0.00_-;_-* #,##0.00\-;_-* \-??_-;_-@_-"/>
    <numFmt numFmtId="166" formatCode="DD/MM/YYYY"/>
    <numFmt numFmtId="167" formatCode="#,##0.00"/>
    <numFmt numFmtId="168" formatCode="#,##0"/>
    <numFmt numFmtId="169" formatCode="_-* #,##0.0_-;_-* #,##0.0\-;_-* \-??_-;_-@_-"/>
    <numFmt numFmtId="170" formatCode="0"/>
    <numFmt numFmtId="171" formatCode="_-* #,##0\ _€_-;\-* #,##0\ _€_-;_-* \-??\ _€_-;_-@_-"/>
    <numFmt numFmtId="172" formatCode="_-* #,##0.00\ _€_-;\-* #,##0.00\ _€_-;_-* \-??\ _€_-;_-@_-"/>
    <numFmt numFmtId="173" formatCode="_ * #,##0.00_ ;_ * \-#,##0.00_ ;_ * \-??_ ;_ @_ "/>
    <numFmt numFmtId="174" formatCode="DD/MMM"/>
  </numFmts>
  <fonts count="53">
    <font>
      <sz val="12"/>
      <color rgb="FF000000"/>
      <name val="Arial Narrow"/>
      <family val="2"/>
      <charset val="1"/>
    </font>
    <font>
      <sz val="10"/>
      <name val="Arial"/>
      <family val="0"/>
    </font>
    <font>
      <sz val="10"/>
      <name val="Arial"/>
      <family val="0"/>
    </font>
    <font>
      <sz val="10"/>
      <name val="Arial"/>
      <family val="0"/>
    </font>
    <font>
      <b val="true"/>
      <sz val="12"/>
      <color rgb="FF000000"/>
      <name val="Arial Narrow"/>
      <family val="2"/>
      <charset val="1"/>
    </font>
    <font>
      <b val="true"/>
      <u val="single"/>
      <sz val="12"/>
      <color rgb="FF000000"/>
      <name val="Arial Narrow"/>
      <family val="2"/>
      <charset val="1"/>
    </font>
    <font>
      <u val="single"/>
      <sz val="10"/>
      <color rgb="FF0000FF"/>
      <name val="Arial"/>
      <family val="2"/>
      <charset val="1"/>
    </font>
    <font>
      <b val="true"/>
      <sz val="10"/>
      <name val="Arial"/>
      <family val="2"/>
      <charset val="1"/>
    </font>
    <font>
      <sz val="10"/>
      <name val="Arial"/>
      <family val="2"/>
      <charset val="1"/>
    </font>
    <font>
      <sz val="8"/>
      <name val="Arial"/>
      <family val="2"/>
      <charset val="1"/>
    </font>
    <font>
      <sz val="11"/>
      <name val="Calibri"/>
      <family val="2"/>
      <charset val="1"/>
    </font>
    <font>
      <sz val="10"/>
      <color rgb="FF000000"/>
      <name val="Arial"/>
      <family val="2"/>
      <charset val="1"/>
    </font>
    <font>
      <b val="true"/>
      <sz val="10"/>
      <color rgb="FF000000"/>
      <name val="Arial"/>
      <family val="2"/>
      <charset val="1"/>
    </font>
    <font>
      <b val="true"/>
      <u val="single"/>
      <sz val="10"/>
      <color rgb="FFFF0000"/>
      <name val="Arial"/>
      <family val="2"/>
      <charset val="1"/>
    </font>
    <font>
      <b val="true"/>
      <i val="true"/>
      <sz val="10"/>
      <name val="Arial"/>
      <family val="2"/>
      <charset val="1"/>
    </font>
    <font>
      <b val="true"/>
      <u val="single"/>
      <sz val="10"/>
      <name val="Arial"/>
      <family val="2"/>
      <charset val="1"/>
    </font>
    <font>
      <i val="true"/>
      <u val="single"/>
      <sz val="10"/>
      <color rgb="FF0000FF"/>
      <name val="Arial"/>
      <family val="2"/>
      <charset val="1"/>
    </font>
    <font>
      <u val="single"/>
      <sz val="10"/>
      <name val="Arial"/>
      <family val="2"/>
      <charset val="1"/>
    </font>
    <font>
      <b val="true"/>
      <sz val="8"/>
      <name val="Arial"/>
      <family val="2"/>
      <charset val="1"/>
    </font>
    <font>
      <sz val="9"/>
      <name val="Arial"/>
      <family val="2"/>
      <charset val="1"/>
    </font>
    <font>
      <b val="true"/>
      <sz val="16"/>
      <name val="Arial"/>
      <family val="2"/>
      <charset val="1"/>
    </font>
    <font>
      <sz val="8"/>
      <name val="Century Gothic"/>
      <family val="2"/>
      <charset val="1"/>
    </font>
    <font>
      <sz val="7"/>
      <name val="Arial"/>
      <family val="2"/>
      <charset val="1"/>
    </font>
    <font>
      <b val="true"/>
      <sz val="36"/>
      <name val="Arial"/>
      <family val="2"/>
      <charset val="1"/>
    </font>
    <font>
      <b val="true"/>
      <u val="single"/>
      <sz val="16"/>
      <name val="Arial"/>
      <family val="2"/>
      <charset val="1"/>
    </font>
    <font>
      <u val="single"/>
      <sz val="9"/>
      <name val="Arial"/>
      <family val="2"/>
      <charset val="1"/>
    </font>
    <font>
      <sz val="8"/>
      <color rgb="FF000000"/>
      <name val="Arial"/>
      <family val="2"/>
      <charset val="1"/>
    </font>
    <font>
      <sz val="10"/>
      <color rgb="FF000000"/>
      <name val="Arial"/>
      <family val="2"/>
    </font>
    <font>
      <sz val="8"/>
      <color rgb="FF000000"/>
      <name val="Century"/>
      <family val="1"/>
    </font>
    <font>
      <b val="true"/>
      <sz val="10"/>
      <color rgb="FF000000"/>
      <name val="Arial"/>
      <family val="2"/>
    </font>
    <font>
      <b val="true"/>
      <sz val="10"/>
      <color rgb="FF969696"/>
      <name val="Arial"/>
      <family val="2"/>
    </font>
    <font>
      <sz val="36"/>
      <color rgb="FFFFFFFF"/>
      <name val="Berlin Sans FB Demi"/>
      <family val="2"/>
    </font>
    <font>
      <sz val="10"/>
      <color rgb="FFFFFFFF"/>
      <name val="Arial"/>
      <family val="2"/>
    </font>
    <font>
      <sz val="10"/>
      <color rgb="FFFFFFFF"/>
      <name val="Calibri"/>
      <family val="2"/>
    </font>
    <font>
      <b val="true"/>
      <sz val="11"/>
      <color rgb="FF000000"/>
      <name val="Calibri"/>
      <family val="2"/>
      <charset val="1"/>
    </font>
    <font>
      <b val="true"/>
      <i val="true"/>
      <u val="single"/>
      <sz val="11"/>
      <color rgb="FF000000"/>
      <name val="Calibri"/>
      <family val="2"/>
      <charset val="1"/>
    </font>
    <font>
      <b val="true"/>
      <u val="single"/>
      <sz val="11"/>
      <color rgb="FF000000"/>
      <name val="Calibri"/>
      <family val="2"/>
      <charset val="1"/>
    </font>
    <font>
      <b val="true"/>
      <u val="single"/>
      <sz val="9"/>
      <color rgb="FF000000"/>
      <name val="Calibri"/>
      <family val="2"/>
      <charset val="1"/>
    </font>
    <font>
      <sz val="8"/>
      <color rgb="FF000000"/>
      <name val="Calibri"/>
      <family val="2"/>
      <charset val="1"/>
    </font>
    <font>
      <sz val="9"/>
      <color rgb="FF000000"/>
      <name val="Calibri"/>
      <family val="2"/>
      <charset val="1"/>
    </font>
    <font>
      <u val="single"/>
      <sz val="9"/>
      <color rgb="FF000000"/>
      <name val="Calibri"/>
      <family val="2"/>
      <charset val="1"/>
    </font>
    <font>
      <sz val="9"/>
      <color rgb="FFFF0000"/>
      <name val="Calibri"/>
      <family val="2"/>
      <charset val="1"/>
    </font>
    <font>
      <sz val="11"/>
      <color rgb="FFFF0000"/>
      <name val="Calibri"/>
      <family val="2"/>
      <charset val="1"/>
    </font>
    <font>
      <sz val="8"/>
      <color rgb="FFFF0000"/>
      <name val="Calibri"/>
      <family val="2"/>
      <charset val="1"/>
    </font>
    <font>
      <sz val="8"/>
      <name val="Calibri"/>
      <family val="2"/>
      <charset val="1"/>
    </font>
    <font>
      <sz val="11"/>
      <color rgb="FF000000"/>
      <name val="Calibri"/>
      <family val="2"/>
    </font>
    <font>
      <sz val="28"/>
      <color rgb="FF000000"/>
      <name val="Arial Black"/>
      <family val="0"/>
    </font>
    <font>
      <b val="true"/>
      <sz val="24"/>
      <color rgb="FF000000"/>
      <name val="Arial Black"/>
      <family val="0"/>
    </font>
    <font>
      <sz val="18"/>
      <color rgb="FF000000"/>
      <name val="Arial Black"/>
      <family val="0"/>
    </font>
    <font>
      <b val="true"/>
      <sz val="14"/>
      <name val="Arial"/>
      <family val="2"/>
      <charset val="1"/>
    </font>
    <font>
      <b val="true"/>
      <sz val="12"/>
      <name val="Arial"/>
      <family val="2"/>
      <charset val="1"/>
    </font>
    <font>
      <b val="true"/>
      <sz val="10"/>
      <color rgb="FFFFFFFF"/>
      <name val="Arial"/>
      <family val="2"/>
      <charset val="1"/>
    </font>
    <font>
      <b val="true"/>
      <sz val="10"/>
      <color rgb="FF0000FF"/>
      <name val="Arial"/>
      <family val="2"/>
      <charset val="1"/>
    </font>
  </fonts>
  <fills count="7">
    <fill>
      <patternFill patternType="none"/>
    </fill>
    <fill>
      <patternFill patternType="gray125"/>
    </fill>
    <fill>
      <patternFill patternType="solid">
        <fgColor rgb="FF99CCFF"/>
        <bgColor rgb="FFCCCCFF"/>
      </patternFill>
    </fill>
    <fill>
      <patternFill patternType="solid">
        <fgColor rgb="FFC0C0C0"/>
        <bgColor rgb="FFCCCCFF"/>
      </patternFill>
    </fill>
    <fill>
      <patternFill patternType="solid">
        <fgColor rgb="FF92D050"/>
        <bgColor rgb="FF99CC00"/>
      </patternFill>
    </fill>
    <fill>
      <patternFill patternType="solid">
        <fgColor rgb="FF99CC00"/>
        <bgColor rgb="FF92D050"/>
      </patternFill>
    </fill>
    <fill>
      <patternFill patternType="solid">
        <fgColor rgb="FFFFFFFF"/>
        <bgColor rgb="FFFFFFCC"/>
      </patternFill>
    </fill>
  </fills>
  <borders count="10">
    <border diagonalUp="false" diagonalDown="false">
      <left/>
      <right/>
      <top/>
      <bottom/>
      <diagonal/>
    </border>
    <border diagonalUp="false" diagonalDown="false">
      <left style="medium"/>
      <right style="medium"/>
      <top style="medium"/>
      <bottom style="medium"/>
      <diagonal/>
    </border>
    <border diagonalUp="false" diagonalDown="false">
      <left style="medium"/>
      <right/>
      <top style="medium"/>
      <bottom/>
      <diagonal/>
    </border>
    <border diagonalUp="false" diagonalDown="false">
      <left/>
      <right/>
      <top style="medium"/>
      <bottom/>
      <diagonal/>
    </border>
    <border diagonalUp="false" diagonalDown="false">
      <left/>
      <right style="medium"/>
      <top style="medium"/>
      <bottom/>
      <diagonal/>
    </border>
    <border diagonalUp="false" diagonalDown="false">
      <left style="medium"/>
      <right/>
      <top/>
      <bottom/>
      <diagonal/>
    </border>
    <border diagonalUp="false" diagonalDown="false">
      <left/>
      <right style="medium"/>
      <top/>
      <bottom/>
      <diagonal/>
    </border>
    <border diagonalUp="false" diagonalDown="false">
      <left style="medium"/>
      <right/>
      <top/>
      <bottom style="medium"/>
      <diagonal/>
    </border>
    <border diagonalUp="false" diagonalDown="false">
      <left/>
      <right/>
      <top/>
      <bottom style="medium"/>
      <diagonal/>
    </border>
    <border diagonalUp="false" diagonalDown="false">
      <left/>
      <right style="medium"/>
      <top/>
      <bottom style="medium"/>
      <diagonal/>
    </border>
  </borders>
  <cellStyleXfs count="22">
    <xf numFmtId="164" fontId="0" fillId="0" borderId="0" applyFont="true" applyBorder="true" applyAlignment="true" applyProtection="true">
      <alignment horizontal="general" vertical="bottom" textRotation="0" wrapText="false" indent="0" shrinkToFit="false"/>
      <protection locked="true" hidden="false"/>
    </xf>
    <xf numFmtId="0" fontId="1" fillId="0" borderId="0" applyFont="true" applyBorder="false" applyAlignment="false" applyProtection="false"/>
    <xf numFmtId="0" fontId="1" fillId="0" borderId="0" applyFont="true" applyBorder="false" applyAlignment="false" applyProtection="false"/>
    <xf numFmtId="0" fontId="2" fillId="0" borderId="0" applyFont="true" applyBorder="false" applyAlignment="false" applyProtection="false"/>
    <xf numFmtId="0" fontId="2"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0" fontId="0" fillId="0" borderId="0" applyFont="true" applyBorder="false" applyAlignment="false" applyProtection="false"/>
    <xf numFmtId="173" fontId="0" fillId="0" borderId="0" applyFont="true" applyBorder="false" applyAlignment="true" applyProtection="false">
      <alignment horizontal="general" vertical="bottom" textRotation="0" wrapText="false" indent="0" shrinkToFit="false"/>
    </xf>
    <xf numFmtId="41" fontId="1" fillId="0" borderId="0" applyFont="true" applyBorder="false" applyAlignment="false" applyProtection="false"/>
    <xf numFmtId="44" fontId="1" fillId="0" borderId="0" applyFont="true" applyBorder="false" applyAlignment="false" applyProtection="false"/>
    <xf numFmtId="42" fontId="1" fillId="0" borderId="0" applyFont="true" applyBorder="false" applyAlignment="false" applyProtection="false"/>
    <xf numFmtId="9" fontId="1" fillId="0" borderId="0" applyFont="true" applyBorder="false" applyAlignment="false" applyProtection="false"/>
    <xf numFmtId="164" fontId="6" fillId="0" borderId="0" applyFont="true" applyBorder="false" applyAlignment="true" applyProtection="false">
      <alignment horizontal="general" vertical="bottom" textRotation="0" wrapText="false" indent="0" shrinkToFit="false"/>
    </xf>
    <xf numFmtId="165" fontId="0" fillId="0" borderId="0" applyFont="true" applyBorder="false" applyAlignment="true" applyProtection="false">
      <alignment horizontal="general" vertical="bottom" textRotation="0" wrapText="false" indent="0" shrinkToFit="false"/>
    </xf>
  </cellStyleXfs>
  <cellXfs count="122">
    <xf numFmtId="164" fontId="0" fillId="0" borderId="0" xfId="0" applyFont="false" applyBorder="false" applyAlignment="false" applyProtection="false">
      <alignment horizontal="general" vertical="bottom" textRotation="0" wrapText="false" indent="0" shrinkToFit="false"/>
      <protection locked="true" hidden="false"/>
    </xf>
    <xf numFmtId="164" fontId="4" fillId="2" borderId="0" xfId="0" applyFont="true" applyBorder="false" applyAlignment="false" applyProtection="false">
      <alignment horizontal="general" vertical="bottom" textRotation="0" wrapText="false" indent="0" shrinkToFit="false"/>
      <protection locked="true" hidden="false"/>
    </xf>
    <xf numFmtId="164" fontId="0" fillId="3" borderId="0" xfId="0" applyFont="false" applyBorder="false" applyAlignment="false" applyProtection="false">
      <alignment horizontal="general" vertical="bottom" textRotation="0" wrapText="false" indent="0" shrinkToFit="false"/>
      <protection locked="true" hidden="false"/>
    </xf>
    <xf numFmtId="164" fontId="5" fillId="0" borderId="0" xfId="0" applyFont="true" applyBorder="false" applyAlignment="false" applyProtection="false">
      <alignment horizontal="general" vertical="bottom" textRotation="0" wrapText="false" indent="0" shrinkToFit="false"/>
      <protection locked="true" hidden="false"/>
    </xf>
    <xf numFmtId="164" fontId="4" fillId="0" borderId="0" xfId="0" applyFont="true" applyBorder="false" applyAlignment="true" applyProtection="false">
      <alignment horizontal="center" vertical="bottom" textRotation="0" wrapText="false" indent="0" shrinkToFit="false"/>
      <protection locked="true" hidden="false"/>
    </xf>
    <xf numFmtId="164" fontId="4" fillId="4" borderId="1" xfId="0" applyFont="true" applyBorder="true" applyAlignment="false" applyProtection="false">
      <alignment horizontal="general" vertical="bottom" textRotation="0" wrapText="false" indent="0" shrinkToFit="false"/>
      <protection locked="true" hidden="false"/>
    </xf>
    <xf numFmtId="164" fontId="0" fillId="0" borderId="1" xfId="0" applyFont="false" applyBorder="true" applyAlignment="false" applyProtection="false">
      <alignment horizontal="general" vertical="bottom" textRotation="0" wrapText="false" indent="0" shrinkToFit="false"/>
      <protection locked="true" hidden="false"/>
    </xf>
    <xf numFmtId="164" fontId="0" fillId="5" borderId="0" xfId="0" applyFont="true" applyBorder="false" applyAlignment="false" applyProtection="false">
      <alignment horizontal="general" vertical="bottom" textRotation="0" wrapText="false" indent="0" shrinkToFit="false"/>
      <protection locked="true" hidden="false"/>
    </xf>
    <xf numFmtId="164" fontId="6" fillId="5" borderId="0" xfId="20" applyFont="false" applyBorder="true" applyAlignment="true" applyProtection="true">
      <alignment horizontal="general" vertical="bottom" textRotation="0" wrapText="false" indent="0" shrinkToFit="false"/>
      <protection locked="true" hidden="false"/>
    </xf>
    <xf numFmtId="166" fontId="0" fillId="5" borderId="0" xfId="0" applyFont="false" applyBorder="false" applyAlignment="false" applyProtection="false">
      <alignment horizontal="general" vertical="bottom" textRotation="0" wrapText="false" indent="0" shrinkToFit="false"/>
      <protection locked="true" hidden="false"/>
    </xf>
    <xf numFmtId="164" fontId="0" fillId="5" borderId="0" xfId="0" applyFont="false" applyBorder="false" applyAlignment="false" applyProtection="false">
      <alignment horizontal="general" vertical="bottom" textRotation="0" wrapText="false" indent="0" shrinkToFit="false"/>
      <protection locked="true" hidden="false"/>
    </xf>
    <xf numFmtId="164" fontId="7" fillId="0" borderId="0" xfId="0" applyFont="true" applyBorder="false" applyAlignment="false" applyProtection="false">
      <alignment horizontal="general" vertical="bottom" textRotation="0" wrapText="false" indent="0" shrinkToFit="false"/>
      <protection locked="true" hidden="false"/>
    </xf>
    <xf numFmtId="164" fontId="4" fillId="4" borderId="0" xfId="0" applyFont="true" applyBorder="false" applyAlignment="false" applyProtection="false">
      <alignment horizontal="general" vertical="bottom" textRotation="0" wrapText="false" indent="0" shrinkToFit="false"/>
      <protection locked="true" hidden="false"/>
    </xf>
    <xf numFmtId="164" fontId="0" fillId="4" borderId="0" xfId="0" applyFont="false" applyBorder="false" applyAlignment="false" applyProtection="false">
      <alignment horizontal="general" vertical="bottom" textRotation="0" wrapText="false" indent="0" shrinkToFit="false"/>
      <protection locked="true" hidden="false"/>
    </xf>
    <xf numFmtId="164" fontId="0" fillId="0" borderId="0" xfId="0" applyFont="true" applyBorder="false" applyAlignment="false" applyProtection="false">
      <alignment horizontal="general" vertical="bottom" textRotation="0" wrapText="false" indent="0" shrinkToFit="false"/>
      <protection locked="true" hidden="false"/>
    </xf>
    <xf numFmtId="164" fontId="8" fillId="0" borderId="0" xfId="0" applyFont="true" applyBorder="false" applyAlignment="true" applyProtection="false">
      <alignment horizontal="right" vertical="bottom" textRotation="0" wrapText="false" indent="0" shrinkToFit="false"/>
      <protection locked="true" hidden="false"/>
    </xf>
    <xf numFmtId="167" fontId="8" fillId="0" borderId="0" xfId="0" applyFont="true" applyBorder="false" applyAlignment="true" applyProtection="false">
      <alignment horizontal="left" vertical="bottom" textRotation="0" wrapText="false" indent="0" shrinkToFit="false"/>
      <protection locked="true" hidden="false"/>
    </xf>
    <xf numFmtId="164" fontId="6" fillId="0" borderId="0" xfId="20" applyFont="false" applyBorder="true" applyAlignment="true" applyProtection="true">
      <alignment horizontal="general" vertical="bottom" textRotation="0" wrapText="false" indent="0" shrinkToFit="false"/>
      <protection locked="true" hidden="false"/>
    </xf>
    <xf numFmtId="164" fontId="9" fillId="0" borderId="0" xfId="0" applyFont="true" applyBorder="false" applyAlignment="false" applyProtection="false">
      <alignment horizontal="general" vertical="bottom" textRotation="0" wrapText="false" indent="0" shrinkToFit="false"/>
      <protection locked="true" hidden="false"/>
    </xf>
    <xf numFmtId="164" fontId="10" fillId="0" borderId="0" xfId="0" applyFont="true" applyBorder="false" applyAlignment="false" applyProtection="false">
      <alignment horizontal="general" vertical="bottom" textRotation="0" wrapText="false" indent="0" shrinkToFit="false"/>
      <protection locked="true" hidden="false"/>
    </xf>
    <xf numFmtId="164" fontId="8" fillId="0" borderId="0" xfId="0" applyFont="true" applyBorder="false" applyAlignment="true" applyProtection="false">
      <alignment horizontal="general" vertical="center" textRotation="0" wrapText="false" indent="0" shrinkToFit="false"/>
      <protection locked="true" hidden="false"/>
    </xf>
    <xf numFmtId="164" fontId="11" fillId="0" borderId="0" xfId="0" applyFont="true" applyBorder="false" applyAlignment="false" applyProtection="false">
      <alignment horizontal="general" vertical="bottom" textRotation="0" wrapText="false" indent="0" shrinkToFit="false"/>
      <protection locked="true" hidden="false"/>
    </xf>
    <xf numFmtId="166" fontId="7" fillId="0" borderId="0" xfId="0" applyFont="true" applyBorder="false" applyAlignment="false" applyProtection="false">
      <alignment horizontal="general" vertical="bottom" textRotation="0" wrapText="false" indent="0" shrinkToFit="false"/>
      <protection locked="true" hidden="false"/>
    </xf>
    <xf numFmtId="166" fontId="12" fillId="0" borderId="0" xfId="0" applyFont="true" applyBorder="false" applyAlignment="true" applyProtection="false">
      <alignment horizontal="left" vertical="bottom" textRotation="0" wrapText="false" indent="0" shrinkToFit="false"/>
      <protection locked="true" hidden="false"/>
    </xf>
    <xf numFmtId="167" fontId="7" fillId="0" borderId="0" xfId="0" applyFont="true" applyBorder="false" applyAlignment="false" applyProtection="false">
      <alignment horizontal="general" vertical="bottom" textRotation="0" wrapText="false" indent="0" shrinkToFit="false"/>
      <protection locked="true" hidden="false"/>
    </xf>
    <xf numFmtId="168" fontId="7" fillId="0" borderId="0" xfId="0" applyFont="true" applyBorder="false" applyAlignment="false" applyProtection="false">
      <alignment horizontal="general" vertical="bottom" textRotation="0" wrapText="false" indent="0" shrinkToFit="false"/>
      <protection locked="true" hidden="false"/>
    </xf>
    <xf numFmtId="164" fontId="13" fillId="0" borderId="0" xfId="0" applyFont="true" applyBorder="true" applyAlignment="false" applyProtection="false">
      <alignment horizontal="general" vertical="bottom" textRotation="0" wrapText="false" indent="0" shrinkToFit="false"/>
      <protection locked="true" hidden="false"/>
    </xf>
    <xf numFmtId="164" fontId="11" fillId="0" borderId="0" xfId="0" applyFont="true" applyBorder="true" applyAlignment="false" applyProtection="false">
      <alignment horizontal="general" vertical="bottom" textRotation="0" wrapText="false" indent="0" shrinkToFit="false"/>
      <protection locked="true" hidden="false"/>
    </xf>
    <xf numFmtId="164" fontId="11" fillId="0" borderId="0" xfId="0" applyFont="true" applyBorder="true" applyAlignment="true" applyProtection="false">
      <alignment horizontal="left" vertical="bottom" textRotation="0" wrapText="false" indent="0" shrinkToFit="false"/>
      <protection locked="true" hidden="false"/>
    </xf>
    <xf numFmtId="164" fontId="12" fillId="0" borderId="0" xfId="0" applyFont="true" applyBorder="false" applyAlignment="false" applyProtection="false">
      <alignment horizontal="general" vertical="bottom" textRotation="0" wrapText="false" indent="0" shrinkToFit="false"/>
      <protection locked="true" hidden="false"/>
    </xf>
    <xf numFmtId="164" fontId="11" fillId="0" borderId="0" xfId="0" applyFont="true" applyBorder="false" applyAlignment="true" applyProtection="false">
      <alignment horizontal="center" vertical="bottom" textRotation="0" wrapText="false" indent="0" shrinkToFit="false"/>
      <protection locked="true" hidden="false"/>
    </xf>
    <xf numFmtId="164" fontId="8" fillId="0" borderId="0" xfId="0" applyFont="true" applyBorder="true" applyAlignment="true" applyProtection="false">
      <alignment horizontal="right" vertical="bottom" textRotation="0" wrapText="false" indent="0" shrinkToFit="false"/>
      <protection locked="true" hidden="false"/>
    </xf>
    <xf numFmtId="167" fontId="7" fillId="0" borderId="0" xfId="0" applyFont="true" applyBorder="true" applyAlignment="true" applyProtection="false">
      <alignment horizontal="right" vertical="bottom" textRotation="0" wrapText="false" indent="0" shrinkToFit="false"/>
      <protection locked="true" hidden="false"/>
    </xf>
    <xf numFmtId="167" fontId="14" fillId="0" borderId="0" xfId="0" applyFont="true" applyBorder="true" applyAlignment="false" applyProtection="false">
      <alignment horizontal="general" vertical="bottom" textRotation="0" wrapText="false" indent="0" shrinkToFit="false"/>
      <protection locked="true" hidden="false"/>
    </xf>
    <xf numFmtId="164" fontId="8" fillId="0" borderId="0" xfId="0" applyFont="true" applyBorder="true" applyAlignment="true" applyProtection="false">
      <alignment horizontal="left" vertical="bottom" textRotation="0" wrapText="false" indent="0" shrinkToFit="false"/>
      <protection locked="true" hidden="false"/>
    </xf>
    <xf numFmtId="164" fontId="8" fillId="0" borderId="0" xfId="0" applyFont="true" applyBorder="true" applyAlignment="false" applyProtection="false">
      <alignment horizontal="general" vertical="bottom" textRotation="0" wrapText="false" indent="0" shrinkToFit="false"/>
      <protection locked="true" hidden="false"/>
    </xf>
    <xf numFmtId="164" fontId="15" fillId="0" borderId="0" xfId="0" applyFont="true" applyBorder="false" applyAlignment="false" applyProtection="false">
      <alignment horizontal="general" vertical="bottom" textRotation="0" wrapText="false" indent="0" shrinkToFit="false"/>
      <protection locked="true" hidden="false"/>
    </xf>
    <xf numFmtId="164" fontId="15" fillId="0" borderId="0" xfId="0" applyFont="true" applyBorder="true" applyAlignment="false" applyProtection="false">
      <alignment horizontal="general" vertical="bottom" textRotation="0" wrapText="false" indent="0" shrinkToFit="false"/>
      <protection locked="true" hidden="false"/>
    </xf>
    <xf numFmtId="167" fontId="8" fillId="0" borderId="0" xfId="0" applyFont="true" applyBorder="true" applyAlignment="false" applyProtection="false">
      <alignment horizontal="general" vertical="bottom" textRotation="0" wrapText="false" indent="0" shrinkToFit="false"/>
      <protection locked="true" hidden="false"/>
    </xf>
    <xf numFmtId="167" fontId="14" fillId="0" borderId="0" xfId="0" applyFont="true" applyBorder="true" applyAlignment="true" applyProtection="false">
      <alignment horizontal="left" vertical="bottom" textRotation="0" wrapText="false" indent="0" shrinkToFit="false"/>
      <protection locked="true" hidden="false"/>
    </xf>
    <xf numFmtId="167" fontId="7" fillId="0" borderId="0" xfId="0" applyFont="true" applyBorder="true" applyAlignment="true" applyProtection="false">
      <alignment horizontal="left" vertical="bottom" textRotation="0" wrapText="false" indent="0" shrinkToFit="false"/>
      <protection locked="true" hidden="false"/>
    </xf>
    <xf numFmtId="164" fontId="8" fillId="0" borderId="0" xfId="0" applyFont="true" applyBorder="false" applyAlignment="false" applyProtection="false">
      <alignment horizontal="general" vertical="bottom" textRotation="0" wrapText="false" indent="0" shrinkToFit="false"/>
      <protection locked="true" hidden="false"/>
    </xf>
    <xf numFmtId="164" fontId="8" fillId="0" borderId="0" xfId="0" applyFont="true" applyBorder="true" applyAlignment="true" applyProtection="false">
      <alignment horizontal="right" vertical="bottom" textRotation="0" wrapText="false" indent="0" shrinkToFit="false"/>
      <protection locked="true" hidden="false"/>
    </xf>
    <xf numFmtId="164" fontId="6" fillId="0" borderId="0" xfId="20" applyFont="true" applyBorder="true" applyAlignment="true" applyProtection="true">
      <alignment horizontal="general" vertical="bottom" textRotation="0" wrapText="false" indent="0" shrinkToFit="false"/>
      <protection locked="true" hidden="false"/>
    </xf>
    <xf numFmtId="164" fontId="16" fillId="0" borderId="0" xfId="20" applyFont="true" applyBorder="true" applyAlignment="true" applyProtection="true">
      <alignment horizontal="left" vertical="bottom" textRotation="0" wrapText="false" indent="0" shrinkToFit="false"/>
      <protection locked="true" hidden="false"/>
    </xf>
    <xf numFmtId="164" fontId="11" fillId="0" borderId="0" xfId="0" applyFont="true" applyBorder="false" applyAlignment="true" applyProtection="false">
      <alignment horizontal="left" vertical="bottom" textRotation="0" wrapText="false" indent="0" shrinkToFit="false"/>
      <protection locked="true" hidden="false"/>
    </xf>
    <xf numFmtId="164" fontId="8" fillId="0" borderId="0" xfId="0" applyFont="true" applyBorder="false" applyAlignment="true" applyProtection="false">
      <alignment horizontal="center" vertical="bottom" textRotation="0" wrapText="false" indent="0" shrinkToFit="false"/>
      <protection locked="true" hidden="false"/>
    </xf>
    <xf numFmtId="164" fontId="17" fillId="0" borderId="0" xfId="0" applyFont="true" applyBorder="false" applyAlignment="false" applyProtection="false">
      <alignment horizontal="general" vertical="bottom" textRotation="0" wrapText="false" indent="0" shrinkToFit="false"/>
      <protection locked="true" hidden="false"/>
    </xf>
    <xf numFmtId="169" fontId="7" fillId="0" borderId="0" xfId="21" applyFont="true" applyBorder="true" applyAlignment="true" applyProtection="true">
      <alignment horizontal="left" vertical="bottom" textRotation="0" wrapText="false" indent="0" shrinkToFit="false"/>
      <protection locked="true" hidden="false"/>
    </xf>
    <xf numFmtId="165" fontId="7" fillId="0" borderId="0" xfId="21" applyFont="true" applyBorder="true" applyAlignment="true" applyProtection="true">
      <alignment horizontal="left" vertical="bottom" textRotation="0" wrapText="false" indent="0" shrinkToFit="false"/>
      <protection locked="true" hidden="false"/>
    </xf>
    <xf numFmtId="169" fontId="18" fillId="0" borderId="0" xfId="21" applyFont="true" applyBorder="true" applyAlignment="true" applyProtection="true">
      <alignment horizontal="left" vertical="bottom" textRotation="0" wrapText="false" indent="0" shrinkToFit="false"/>
      <protection locked="true" hidden="false"/>
    </xf>
    <xf numFmtId="165" fontId="18" fillId="0" borderId="0" xfId="21" applyFont="true" applyBorder="true" applyAlignment="true" applyProtection="true">
      <alignment horizontal="left" vertical="bottom" textRotation="0" wrapText="false" indent="0" shrinkToFit="false"/>
      <protection locked="true" hidden="false"/>
    </xf>
    <xf numFmtId="164" fontId="0" fillId="0" borderId="0" xfId="0" applyFont="true" applyBorder="false" applyAlignment="true" applyProtection="false">
      <alignment horizontal="center" vertical="bottom" textRotation="0" wrapText="false" indent="0" shrinkToFit="false"/>
      <protection locked="true" hidden="false"/>
    </xf>
    <xf numFmtId="164" fontId="19" fillId="0" borderId="0" xfId="0" applyFont="true" applyBorder="false" applyAlignment="false" applyProtection="false">
      <alignment horizontal="general" vertical="bottom" textRotation="0" wrapText="false" indent="0" shrinkToFit="false"/>
      <protection locked="true" hidden="false"/>
    </xf>
    <xf numFmtId="164" fontId="0" fillId="0" borderId="0" xfId="0" applyFont="false" applyBorder="false" applyAlignment="true" applyProtection="false">
      <alignment horizontal="right" vertical="bottom" textRotation="0" wrapText="false" indent="0" shrinkToFit="false"/>
      <protection locked="true" hidden="false"/>
    </xf>
    <xf numFmtId="165" fontId="9" fillId="0" borderId="0" xfId="21" applyFont="true" applyBorder="true" applyAlignment="true" applyProtection="true">
      <alignment horizontal="left" vertical="bottom" textRotation="0" wrapText="false" indent="0" shrinkToFit="false"/>
      <protection locked="true" hidden="false"/>
    </xf>
    <xf numFmtId="164" fontId="0" fillId="0" borderId="0" xfId="0" applyFont="false" applyBorder="false" applyAlignment="true" applyProtection="false">
      <alignment horizontal="left" vertical="bottom" textRotation="0" wrapText="false" indent="0" shrinkToFit="false"/>
      <protection locked="true" hidden="false"/>
    </xf>
    <xf numFmtId="164" fontId="0" fillId="0" borderId="2" xfId="0" applyFont="false" applyBorder="true" applyAlignment="false" applyProtection="false">
      <alignment horizontal="general" vertical="bottom" textRotation="0" wrapText="false" indent="0" shrinkToFit="false"/>
      <protection locked="true" hidden="false"/>
    </xf>
    <xf numFmtId="164" fontId="0" fillId="0" borderId="3" xfId="0" applyFont="false" applyBorder="true" applyAlignment="false" applyProtection="false">
      <alignment horizontal="general" vertical="bottom" textRotation="0" wrapText="false" indent="0" shrinkToFit="false"/>
      <protection locked="true" hidden="false"/>
    </xf>
    <xf numFmtId="164" fontId="0" fillId="0" borderId="4" xfId="0" applyFont="false" applyBorder="true" applyAlignment="false" applyProtection="false">
      <alignment horizontal="general" vertical="bottom" textRotation="0" wrapText="false" indent="0" shrinkToFit="false"/>
      <protection locked="true" hidden="false"/>
    </xf>
    <xf numFmtId="164" fontId="0" fillId="0" borderId="5" xfId="0" applyFont="false" applyBorder="true" applyAlignment="false" applyProtection="false">
      <alignment horizontal="general" vertical="bottom" textRotation="0" wrapText="false" indent="0" shrinkToFit="false"/>
      <protection locked="true" hidden="false"/>
    </xf>
    <xf numFmtId="164" fontId="0" fillId="0" borderId="0" xfId="0" applyFont="false" applyBorder="true" applyAlignment="false" applyProtection="false">
      <alignment horizontal="general" vertical="bottom" textRotation="0" wrapText="false" indent="0" shrinkToFit="false"/>
      <protection locked="true" hidden="false"/>
    </xf>
    <xf numFmtId="164" fontId="0" fillId="0" borderId="6" xfId="0" applyFont="false" applyBorder="true" applyAlignment="false" applyProtection="false">
      <alignment horizontal="general" vertical="bottom" textRotation="0" wrapText="false" indent="0" shrinkToFit="false"/>
      <protection locked="true" hidden="false"/>
    </xf>
    <xf numFmtId="164" fontId="0" fillId="0" borderId="7" xfId="0" applyFont="false" applyBorder="true" applyAlignment="false" applyProtection="false">
      <alignment horizontal="general" vertical="bottom" textRotation="0" wrapText="false" indent="0" shrinkToFit="false"/>
      <protection locked="true" hidden="false"/>
    </xf>
    <xf numFmtId="164" fontId="0" fillId="0" borderId="8" xfId="0" applyFont="false" applyBorder="true" applyAlignment="false" applyProtection="false">
      <alignment horizontal="general" vertical="bottom" textRotation="0" wrapText="false" indent="0" shrinkToFit="false"/>
      <protection locked="true" hidden="false"/>
    </xf>
    <xf numFmtId="164" fontId="0" fillId="0" borderId="9" xfId="0" applyFont="false" applyBorder="true" applyAlignment="false" applyProtection="false">
      <alignment horizontal="general" vertical="bottom" textRotation="0" wrapText="false" indent="0" shrinkToFit="false"/>
      <protection locked="true" hidden="false"/>
    </xf>
    <xf numFmtId="164" fontId="7" fillId="0" borderId="0" xfId="0" applyFont="true" applyBorder="true" applyAlignment="false" applyProtection="false">
      <alignment horizontal="general" vertical="bottom" textRotation="0" wrapText="false" indent="0" shrinkToFit="false"/>
      <protection locked="true" hidden="false"/>
    </xf>
    <xf numFmtId="164" fontId="20" fillId="0" borderId="0" xfId="0" applyFont="true" applyBorder="false" applyAlignment="false" applyProtection="false">
      <alignment horizontal="general" vertical="bottom" textRotation="0" wrapText="false" indent="0" shrinkToFit="false"/>
      <protection locked="true" hidden="false"/>
    </xf>
    <xf numFmtId="164" fontId="21" fillId="0" borderId="0" xfId="0" applyFont="true" applyBorder="false" applyAlignment="false" applyProtection="false">
      <alignment horizontal="general" vertical="bottom" textRotation="0" wrapText="false" indent="0" shrinkToFit="false"/>
      <protection locked="true" hidden="false"/>
    </xf>
    <xf numFmtId="164" fontId="7" fillId="0" borderId="0" xfId="0" applyFont="true" applyBorder="false" applyAlignment="true" applyProtection="false">
      <alignment horizontal="right" vertical="bottom" textRotation="0" wrapText="false" indent="0" shrinkToFit="false"/>
      <protection locked="true" hidden="false"/>
    </xf>
    <xf numFmtId="164" fontId="7" fillId="0" borderId="0" xfId="0" applyFont="true" applyBorder="false" applyAlignment="true" applyProtection="false">
      <alignment horizontal="left" vertical="bottom" textRotation="0" wrapText="false" indent="0" shrinkToFit="false"/>
      <protection locked="true" hidden="false"/>
    </xf>
    <xf numFmtId="164" fontId="19" fillId="0" borderId="0" xfId="0" applyFont="true" applyBorder="true" applyAlignment="false" applyProtection="false">
      <alignment horizontal="general" vertical="bottom" textRotation="0" wrapText="false" indent="0" shrinkToFit="false"/>
      <protection locked="true" hidden="false"/>
    </xf>
    <xf numFmtId="164" fontId="19" fillId="0" borderId="0" xfId="0" applyFont="true" applyBorder="true" applyAlignment="false" applyProtection="false">
      <alignment horizontal="general" vertical="bottom" textRotation="0" wrapText="false" indent="0" shrinkToFit="false"/>
      <protection locked="true" hidden="false"/>
    </xf>
    <xf numFmtId="164" fontId="8" fillId="0" borderId="0" xfId="0" applyFont="true" applyBorder="true" applyAlignment="false" applyProtection="false">
      <alignment horizontal="general" vertical="bottom" textRotation="0" wrapText="false" indent="0" shrinkToFit="false"/>
      <protection locked="true" hidden="false"/>
    </xf>
    <xf numFmtId="164" fontId="19" fillId="0" borderId="0" xfId="0" applyFont="true" applyBorder="true" applyAlignment="true" applyProtection="false">
      <alignment horizontal="right" vertical="bottom" textRotation="0" wrapText="false" indent="0" shrinkToFit="false"/>
      <protection locked="true" hidden="false"/>
    </xf>
    <xf numFmtId="170" fontId="19" fillId="0" borderId="0" xfId="0" applyFont="true" applyBorder="true" applyAlignment="true" applyProtection="false">
      <alignment horizontal="right" vertical="bottom" textRotation="0" wrapText="false" indent="0" shrinkToFit="false"/>
      <protection locked="true" hidden="false"/>
    </xf>
    <xf numFmtId="170" fontId="19" fillId="0" borderId="0" xfId="0" applyFont="true" applyBorder="true" applyAlignment="true" applyProtection="false">
      <alignment horizontal="right" vertical="bottom" textRotation="0" wrapText="false" indent="0" shrinkToFit="false"/>
      <protection locked="true" hidden="false"/>
    </xf>
    <xf numFmtId="164" fontId="19" fillId="0" borderId="0" xfId="0" applyFont="true" applyBorder="true" applyAlignment="true" applyProtection="false">
      <alignment horizontal="right" vertical="bottom" textRotation="0" wrapText="false" indent="0" shrinkToFit="false"/>
      <protection locked="true" hidden="false"/>
    </xf>
    <xf numFmtId="164" fontId="23" fillId="0" borderId="0" xfId="0" applyFont="true" applyBorder="false" applyAlignment="false" applyProtection="false">
      <alignment horizontal="general" vertical="bottom" textRotation="0" wrapText="false" indent="0" shrinkToFit="false"/>
      <protection locked="true" hidden="false"/>
    </xf>
    <xf numFmtId="164" fontId="22" fillId="0" borderId="0" xfId="0" applyFont="true" applyBorder="false" applyAlignment="false" applyProtection="false">
      <alignment horizontal="general" vertical="bottom" textRotation="0" wrapText="false" indent="0" shrinkToFit="false"/>
      <protection locked="true" hidden="false"/>
    </xf>
    <xf numFmtId="164" fontId="0" fillId="0" borderId="0" xfId="0" applyFont="false" applyBorder="true" applyAlignment="true" applyProtection="false">
      <alignment horizontal="left" vertical="bottom" textRotation="0" wrapText="false" indent="0" shrinkToFit="false"/>
      <protection locked="true" hidden="false"/>
    </xf>
    <xf numFmtId="164" fontId="10" fillId="0" borderId="0" xfId="0" applyFont="true" applyBorder="false" applyAlignment="true" applyProtection="false">
      <alignment horizontal="general" vertical="center" textRotation="0" wrapText="false" indent="0" shrinkToFit="false"/>
      <protection locked="true" hidden="false"/>
    </xf>
    <xf numFmtId="164" fontId="8" fillId="0" borderId="0" xfId="20" applyFont="true" applyBorder="true" applyAlignment="true" applyProtection="true">
      <alignment horizontal="general" vertical="bottom" textRotation="0" wrapText="false" indent="0" shrinkToFit="false"/>
      <protection locked="true" hidden="false"/>
    </xf>
    <xf numFmtId="167" fontId="8" fillId="6" borderId="0" xfId="0" applyFont="true" applyBorder="true" applyAlignment="false" applyProtection="false">
      <alignment horizontal="general" vertical="bottom" textRotation="0" wrapText="false" indent="0" shrinkToFit="false"/>
      <protection locked="true" hidden="false"/>
    </xf>
    <xf numFmtId="164" fontId="24" fillId="0" borderId="0" xfId="0" applyFont="true" applyBorder="false" applyAlignment="false" applyProtection="false">
      <alignment horizontal="general" vertical="bottom" textRotation="0" wrapText="false" indent="0" shrinkToFit="false"/>
      <protection locked="true" hidden="false"/>
    </xf>
    <xf numFmtId="164" fontId="25" fillId="0" borderId="0" xfId="0" applyFont="true" applyBorder="false" applyAlignment="true" applyProtection="false">
      <alignment horizontal="left" vertical="bottom" textRotation="0" wrapText="false" indent="0" shrinkToFit="false"/>
      <protection locked="true" hidden="false"/>
    </xf>
    <xf numFmtId="164" fontId="14" fillId="0" borderId="0" xfId="0" applyFont="true" applyBorder="false" applyAlignment="false" applyProtection="false">
      <alignment horizontal="general" vertical="bottom" textRotation="0" wrapText="false" indent="0" shrinkToFit="false"/>
      <protection locked="true" hidden="false"/>
    </xf>
    <xf numFmtId="164" fontId="15" fillId="0" borderId="0" xfId="0" applyFont="true" applyBorder="false" applyAlignment="true" applyProtection="false">
      <alignment horizontal="center" vertical="bottom" textRotation="0" wrapText="false" indent="0" shrinkToFit="false"/>
      <protection locked="true" hidden="false"/>
    </xf>
    <xf numFmtId="164" fontId="4" fillId="0" borderId="0" xfId="0" applyFont="true" applyBorder="false" applyAlignment="false" applyProtection="false">
      <alignment horizontal="general" vertical="bottom" textRotation="0" wrapText="false" indent="0" shrinkToFit="false"/>
      <protection locked="true" hidden="false"/>
    </xf>
    <xf numFmtId="164" fontId="4" fillId="4" borderId="0" xfId="0" applyFont="true" applyBorder="false" applyAlignment="true" applyProtection="false">
      <alignment horizontal="center" vertical="bottom" textRotation="0" wrapText="false" indent="0" shrinkToFit="false"/>
      <protection locked="true" hidden="false"/>
    </xf>
    <xf numFmtId="164" fontId="26" fillId="0" borderId="0" xfId="0" applyFont="true" applyBorder="false" applyAlignment="false" applyProtection="false">
      <alignment horizontal="general" vertical="bottom" textRotation="0" wrapText="false" indent="0" shrinkToFit="false"/>
      <protection locked="true" hidden="false"/>
    </xf>
    <xf numFmtId="164" fontId="26" fillId="0" borderId="0" xfId="0" applyFont="true" applyBorder="false" applyAlignment="true" applyProtection="false">
      <alignment horizontal="left" vertical="bottom" textRotation="0" wrapText="false" indent="0" shrinkToFit="false"/>
      <protection locked="true" hidden="false"/>
    </xf>
    <xf numFmtId="171" fontId="9" fillId="0" borderId="0" xfId="0" applyFont="true" applyBorder="false" applyAlignment="false" applyProtection="false">
      <alignment horizontal="general" vertical="bottom" textRotation="0" wrapText="false" indent="0" shrinkToFit="false"/>
      <protection locked="true" hidden="false"/>
    </xf>
    <xf numFmtId="172" fontId="9" fillId="0" borderId="0" xfId="0" applyFont="true" applyBorder="false" applyAlignment="false" applyProtection="false">
      <alignment horizontal="general" vertical="bottom" textRotation="0" wrapText="false" indent="0" shrinkToFit="false"/>
      <protection locked="true" hidden="false"/>
    </xf>
    <xf numFmtId="164" fontId="26" fillId="0" borderId="0" xfId="0" applyFont="true" applyBorder="false" applyAlignment="true" applyProtection="false">
      <alignment horizontal="center" vertical="bottom" textRotation="0" wrapText="false" indent="0" shrinkToFit="false"/>
      <protection locked="true" hidden="false"/>
    </xf>
    <xf numFmtId="164" fontId="26" fillId="0" borderId="0" xfId="0" applyFont="true" applyBorder="false" applyAlignment="true" applyProtection="false">
      <alignment horizontal="right" vertical="bottom" textRotation="0" wrapText="false" indent="0" shrinkToFit="false"/>
      <protection locked="true" hidden="false"/>
    </xf>
    <xf numFmtId="164" fontId="19" fillId="0" borderId="0" xfId="0" applyFont="true" applyBorder="false" applyAlignment="true" applyProtection="false">
      <alignment horizontal="center" vertical="bottom" textRotation="0" wrapText="false" indent="0" shrinkToFit="false"/>
      <protection locked="true" hidden="false"/>
    </xf>
    <xf numFmtId="171" fontId="9" fillId="0" borderId="0" xfId="15" applyFont="true" applyBorder="true" applyAlignment="true" applyProtection="true">
      <alignment horizontal="general" vertical="bottom" textRotation="0" wrapText="false" indent="0" shrinkToFit="false"/>
      <protection locked="true" hidden="false"/>
    </xf>
    <xf numFmtId="171" fontId="0" fillId="0" borderId="0" xfId="0" applyFont="false" applyBorder="false" applyAlignment="false" applyProtection="false">
      <alignment horizontal="general" vertical="bottom" textRotation="0" wrapText="false" indent="0" shrinkToFit="false"/>
      <protection locked="true" hidden="false"/>
    </xf>
    <xf numFmtId="164" fontId="35" fillId="0" borderId="0" xfId="0" applyFont="true" applyBorder="false" applyAlignment="false" applyProtection="false">
      <alignment horizontal="general" vertical="bottom" textRotation="0" wrapText="false" indent="0" shrinkToFit="false"/>
      <protection locked="true" hidden="false"/>
    </xf>
    <xf numFmtId="164" fontId="36" fillId="0" borderId="0" xfId="0" applyFont="true" applyBorder="false" applyAlignment="false" applyProtection="false">
      <alignment horizontal="general" vertical="bottom" textRotation="0" wrapText="false" indent="0" shrinkToFit="false"/>
      <protection locked="true" hidden="false"/>
    </xf>
    <xf numFmtId="164" fontId="37" fillId="0" borderId="0" xfId="0" applyFont="true" applyBorder="false" applyAlignment="false" applyProtection="false">
      <alignment horizontal="general" vertical="bottom" textRotation="0" wrapText="false" indent="0" shrinkToFit="false"/>
      <protection locked="true" hidden="false"/>
    </xf>
    <xf numFmtId="164" fontId="38" fillId="0" borderId="0" xfId="0" applyFont="true" applyBorder="false" applyAlignment="false" applyProtection="false">
      <alignment horizontal="general" vertical="bottom" textRotation="0" wrapText="false" indent="0" shrinkToFit="false"/>
      <protection locked="true" hidden="false"/>
    </xf>
    <xf numFmtId="164" fontId="39" fillId="0" borderId="0" xfId="0" applyFont="true" applyBorder="false" applyAlignment="false" applyProtection="false">
      <alignment horizontal="general" vertical="bottom" textRotation="0" wrapText="false" indent="0" shrinkToFit="false"/>
      <protection locked="true" hidden="false"/>
    </xf>
    <xf numFmtId="164" fontId="39" fillId="0" borderId="0" xfId="0" applyFont="true" applyBorder="false" applyAlignment="true" applyProtection="false">
      <alignment horizontal="center" vertical="bottom" textRotation="0" wrapText="false" indent="0" shrinkToFit="false"/>
      <protection locked="true" hidden="false"/>
    </xf>
    <xf numFmtId="164" fontId="40" fillId="0" borderId="0" xfId="0" applyFont="true" applyBorder="false" applyAlignment="false" applyProtection="false">
      <alignment horizontal="general" vertical="bottom" textRotation="0" wrapText="false" indent="0" shrinkToFit="false"/>
      <protection locked="true" hidden="false"/>
    </xf>
    <xf numFmtId="164" fontId="41" fillId="0" borderId="0" xfId="0" applyFont="true" applyBorder="false" applyAlignment="false" applyProtection="false">
      <alignment horizontal="general" vertical="bottom" textRotation="0" wrapText="false" indent="0" shrinkToFit="false"/>
      <protection locked="true" hidden="false"/>
    </xf>
    <xf numFmtId="164" fontId="42" fillId="0" borderId="0" xfId="0" applyFont="true" applyBorder="false" applyAlignment="false" applyProtection="false">
      <alignment horizontal="general" vertical="bottom" textRotation="0" wrapText="false" indent="0" shrinkToFit="false"/>
      <protection locked="true" hidden="false"/>
    </xf>
    <xf numFmtId="164" fontId="43" fillId="0" borderId="0" xfId="0" applyFont="true" applyBorder="false" applyAlignment="false" applyProtection="false">
      <alignment horizontal="general" vertical="bottom" textRotation="0" wrapText="false" indent="0" shrinkToFit="false"/>
      <protection locked="true" hidden="false"/>
    </xf>
    <xf numFmtId="164" fontId="44" fillId="0" borderId="0" xfId="0" applyFont="true" applyBorder="false" applyAlignment="false" applyProtection="false">
      <alignment horizontal="general" vertical="bottom" textRotation="0" wrapText="false" indent="0" shrinkToFit="false"/>
      <protection locked="true" hidden="false"/>
    </xf>
    <xf numFmtId="164" fontId="34" fillId="0" borderId="0" xfId="0" applyFont="true" applyBorder="false" applyAlignment="false" applyProtection="false">
      <alignment horizontal="general" vertical="bottom" textRotation="0" wrapText="false" indent="0" shrinkToFit="false"/>
      <protection locked="true" hidden="false"/>
    </xf>
    <xf numFmtId="164" fontId="49" fillId="0" borderId="0" xfId="0" applyFont="true" applyBorder="false" applyAlignment="false" applyProtection="false">
      <alignment horizontal="general" vertical="bottom" textRotation="0" wrapText="false" indent="0" shrinkToFit="false"/>
      <protection locked="true" hidden="false"/>
    </xf>
    <xf numFmtId="164" fontId="7" fillId="0" borderId="0" xfId="0" applyFont="true" applyBorder="false" applyAlignment="true" applyProtection="false">
      <alignment horizontal="general" vertical="center" textRotation="0" wrapText="false" indent="0" shrinkToFit="false"/>
      <protection locked="true" hidden="false"/>
    </xf>
    <xf numFmtId="174" fontId="7" fillId="0" borderId="0" xfId="0" applyFont="true" applyBorder="false" applyAlignment="true" applyProtection="false">
      <alignment horizontal="right" vertical="bottom" textRotation="0" wrapText="false" indent="0" shrinkToFit="false"/>
      <protection locked="true" hidden="false"/>
    </xf>
    <xf numFmtId="164" fontId="14" fillId="0" borderId="0" xfId="0" applyFont="true" applyBorder="false" applyAlignment="true" applyProtection="false">
      <alignment horizontal="center" vertical="bottom" textRotation="0" wrapText="false" indent="0" shrinkToFit="false"/>
      <protection locked="true" hidden="false"/>
    </xf>
    <xf numFmtId="164" fontId="14" fillId="0" borderId="0" xfId="0" applyFont="true" applyBorder="false" applyAlignment="true" applyProtection="false">
      <alignment horizontal="right" vertical="bottom" textRotation="0" wrapText="false" indent="0" shrinkToFit="false"/>
      <protection locked="true" hidden="false"/>
    </xf>
    <xf numFmtId="164" fontId="7" fillId="0" borderId="0" xfId="0" applyFont="true" applyBorder="false" applyAlignment="true" applyProtection="false">
      <alignment horizontal="center" vertical="bottom" textRotation="0" wrapText="false" indent="0" shrinkToFit="false"/>
      <protection locked="true" hidden="false"/>
    </xf>
    <xf numFmtId="164" fontId="50" fillId="0" borderId="0" xfId="0" applyFont="true" applyBorder="false" applyAlignment="true" applyProtection="false">
      <alignment horizontal="center" vertical="bottom" textRotation="0" wrapText="false" indent="0" shrinkToFit="false"/>
      <protection locked="true" hidden="false"/>
    </xf>
    <xf numFmtId="164" fontId="50" fillId="0" borderId="0" xfId="0" applyFont="true" applyBorder="false" applyAlignment="true" applyProtection="false">
      <alignment horizontal="right" vertical="bottom" textRotation="0" wrapText="false" indent="0" shrinkToFit="false"/>
      <protection locked="true" hidden="false"/>
    </xf>
    <xf numFmtId="173" fontId="50" fillId="0" borderId="0" xfId="15" applyFont="true" applyBorder="true" applyAlignment="true" applyProtection="true">
      <alignment horizontal="general" vertical="bottom" textRotation="0" wrapText="false" indent="0" shrinkToFit="false"/>
      <protection locked="true" hidden="false"/>
    </xf>
    <xf numFmtId="164" fontId="51" fillId="0" borderId="0" xfId="0" applyFont="true" applyBorder="false" applyAlignment="false" applyProtection="false">
      <alignment horizontal="general" vertical="bottom" textRotation="0" wrapText="false" indent="0" shrinkToFit="false"/>
      <protection locked="true" hidden="false"/>
    </xf>
    <xf numFmtId="164" fontId="52" fillId="0" borderId="0" xfId="20" applyFont="true" applyBorder="true" applyAlignment="true" applyProtection="true">
      <alignment horizontal="general" vertical="bottom" textRotation="0" wrapText="false" indent="0" shrinkToFit="false"/>
      <protection locked="true" hidden="false"/>
    </xf>
  </cellXfs>
  <cellStyles count="8">
    <cellStyle name="Normal" xfId="0" builtinId="0" customBuiltin="false"/>
    <cellStyle name="Comma" xfId="15" builtinId="3" customBuiltin="false"/>
    <cellStyle name="Comma [0]" xfId="16" builtinId="6" customBuiltin="false"/>
    <cellStyle name="Currency" xfId="17" builtinId="4" customBuiltin="false"/>
    <cellStyle name="Currency [0]" xfId="18" builtinId="7" customBuiltin="false"/>
    <cellStyle name="Percent" xfId="19" builtinId="5" customBuiltin="false"/>
    <cellStyle name="Komma_Blad3" xfId="21" builtinId="54" customBuiltin="true"/>
    <cellStyle name="*unknown*" xfId="20" builtinId="8" customBuiltin="false"/>
  </cellStyles>
  <colors>
    <indexedColors>
      <rgbColor rgb="FF000000"/>
      <rgbColor rgb="FFFFFFFF"/>
      <rgbColor rgb="FFFF0000"/>
      <rgbColor rgb="FF00FF00"/>
      <rgbColor rgb="FF0000FF"/>
      <rgbColor rgb="FFFFFF00"/>
      <rgbColor rgb="FFFF00FF"/>
      <rgbColor rgb="FF00FFFF"/>
      <rgbColor rgb="FF800000"/>
      <rgbColor rgb="FF008000"/>
      <rgbColor rgb="FF000080"/>
      <rgbColor rgb="FF948A54"/>
      <rgbColor rgb="FF800080"/>
      <rgbColor rgb="FF008080"/>
      <rgbColor rgb="FFC0C0C0"/>
      <rgbColor rgb="FF808080"/>
      <rgbColor rgb="FF9999FF"/>
      <rgbColor rgb="FF993366"/>
      <rgbColor rgb="FFFFFFCC"/>
      <rgbColor rgb="FFCCFFFF"/>
      <rgbColor rgb="FF660066"/>
      <rgbColor rgb="FFFF8080"/>
      <rgbColor rgb="FF0066CC"/>
      <rgbColor rgb="FFCCCCFF"/>
      <rgbColor rgb="FF000080"/>
      <rgbColor rgb="FFFF00FF"/>
      <rgbColor rgb="FFFFFF00"/>
      <rgbColor rgb="FF00FFFF"/>
      <rgbColor rgb="FF800080"/>
      <rgbColor rgb="FF800000"/>
      <rgbColor rgb="FF008080"/>
      <rgbColor rgb="FF0000FF"/>
      <rgbColor rgb="FF00CCFF"/>
      <rgbColor rgb="FFCCFFFF"/>
      <rgbColor rgb="FF92D050"/>
      <rgbColor rgb="FFFFFF99"/>
      <rgbColor rgb="FF99CCFF"/>
      <rgbColor rgb="FFFF99CC"/>
      <rgbColor rgb="FFCC99FF"/>
      <rgbColor rgb="FFFFCC99"/>
      <rgbColor rgb="FF3366FF"/>
      <rgbColor rgb="FF33CCCC"/>
      <rgbColor rgb="FF99CC00"/>
      <rgbColor rgb="FFFFCC00"/>
      <rgbColor rgb="FFFF9900"/>
      <rgbColor rgb="FFE46C0A"/>
      <rgbColor rgb="FF558ED5"/>
      <rgbColor rgb="FF969696"/>
      <rgbColor rgb="FF17375E"/>
      <rgbColor rgb="FF339966"/>
      <rgbColor rgb="FF003300"/>
      <rgbColor rgb="FF333300"/>
      <rgbColor rgb="FF993300"/>
      <rgbColor rgb="FF993366"/>
      <rgbColor rgb="FF333399"/>
      <rgbColor rgb="FF262626"/>
    </indexedColors>
  </colors>
</styleSheet>
</file>

<file path=xl/_rels/workbook.xml.rels><?xml version="1.0" encoding="UTF-8"?>
<Relationships xmlns="http://schemas.openxmlformats.org/package/2006/relationships"><Relationship Id="rId1" Type="http://schemas.openxmlformats.org/officeDocument/2006/relationships/styles" Target="styles.xml"/><Relationship Id="rId2" Type="http://schemas.openxmlformats.org/officeDocument/2006/relationships/worksheet" Target="worksheets/sheet1.xml"/><Relationship Id="rId3" Type="http://schemas.openxmlformats.org/officeDocument/2006/relationships/worksheet" Target="worksheets/sheet2.xml"/><Relationship Id="rId4" Type="http://schemas.openxmlformats.org/officeDocument/2006/relationships/worksheet" Target="worksheets/sheet3.xml"/><Relationship Id="rId5" Type="http://schemas.openxmlformats.org/officeDocument/2006/relationships/worksheet" Target="worksheets/sheet4.xml"/><Relationship Id="rId6" Type="http://schemas.openxmlformats.org/officeDocument/2006/relationships/worksheet" Target="worksheets/sheet5.xml"/><Relationship Id="rId7" Type="http://schemas.openxmlformats.org/officeDocument/2006/relationships/worksheet" Target="worksheets/sheet6.xml"/><Relationship Id="rId8" Type="http://schemas.openxmlformats.org/officeDocument/2006/relationships/worksheet" Target="worksheets/sheet7.xml"/><Relationship Id="rId9" Type="http://schemas.openxmlformats.org/officeDocument/2006/relationships/sharedStrings" Target="sharedStrings.xml"/>
</Relationships>
</file>

<file path=xl/drawings/_rels/drawing1.xml.rels><?xml version="1.0" encoding="UTF-8"?>
<Relationships xmlns="http://schemas.openxmlformats.org/package/2006/relationships"><Relationship Id="rId1" Type="http://schemas.openxmlformats.org/officeDocument/2006/relationships/image" Target="../media/image1.jpeg"/>
</Relationships>
</file>

<file path=xl/drawings/_rels/drawing2.xml.rels><?xml version="1.0" encoding="UTF-8"?>
<Relationships xmlns="http://schemas.openxmlformats.org/package/2006/relationships"><Relationship Id="rId1" Type="http://schemas.openxmlformats.org/officeDocument/2006/relationships/image" Target="../media/image2.wmf"/><Relationship Id="rId2" Type="http://schemas.openxmlformats.org/officeDocument/2006/relationships/image" Target="../media/image3.wmf"/><Relationship Id="rId3" Type="http://schemas.openxmlformats.org/officeDocument/2006/relationships/image" Target="../media/image4.wmf"/><Relationship Id="rId4" Type="http://schemas.openxmlformats.org/officeDocument/2006/relationships/image" Target="../media/image5.wmf"/><Relationship Id="rId5" Type="http://schemas.openxmlformats.org/officeDocument/2006/relationships/image" Target="../media/image6.wmf"/><Relationship Id="rId6" Type="http://schemas.openxmlformats.org/officeDocument/2006/relationships/image" Target="../media/image7.png"/><Relationship Id="rId7" Type="http://schemas.openxmlformats.org/officeDocument/2006/relationships/image" Target="../media/image8.png"/><Relationship Id="rId8" Type="http://schemas.openxmlformats.org/officeDocument/2006/relationships/image" Target="../media/image9.png"/><Relationship Id="rId9" Type="http://schemas.openxmlformats.org/officeDocument/2006/relationships/image" Target="../media/image10.png"/><Relationship Id="rId10" Type="http://schemas.openxmlformats.org/officeDocument/2006/relationships/image" Target="../media/image11.wmf"/><Relationship Id="rId11" Type="http://schemas.openxmlformats.org/officeDocument/2006/relationships/image" Target="../media/image12.png"/><Relationship Id="rId12" Type="http://schemas.openxmlformats.org/officeDocument/2006/relationships/image" Target="../media/image13.png"/><Relationship Id="rId13" Type="http://schemas.openxmlformats.org/officeDocument/2006/relationships/image" Target="../media/image14.png"/><Relationship Id="rId14" Type="http://schemas.openxmlformats.org/officeDocument/2006/relationships/image" Target="../media/image15.png"/><Relationship Id="rId15" Type="http://schemas.openxmlformats.org/officeDocument/2006/relationships/image" Target="../media/image16.png"/><Relationship Id="rId16" Type="http://schemas.openxmlformats.org/officeDocument/2006/relationships/image" Target="../media/image17.png"/><Relationship Id="rId17" Type="http://schemas.openxmlformats.org/officeDocument/2006/relationships/image" Target="../media/image18.wmf"/><Relationship Id="rId18" Type="http://schemas.openxmlformats.org/officeDocument/2006/relationships/image" Target="../media/image19.wmf"/><Relationship Id="rId19" Type="http://schemas.openxmlformats.org/officeDocument/2006/relationships/image" Target="../media/image20.wmf"/><Relationship Id="rId20" Type="http://schemas.openxmlformats.org/officeDocument/2006/relationships/image" Target="../media/image21.wmf"/><Relationship Id="rId21" Type="http://schemas.openxmlformats.org/officeDocument/2006/relationships/image" Target="../media/image22.wmf"/><Relationship Id="rId22" Type="http://schemas.openxmlformats.org/officeDocument/2006/relationships/image" Target="../media/image23.wmf"/><Relationship Id="rId23" Type="http://schemas.openxmlformats.org/officeDocument/2006/relationships/image" Target="../media/image24.wmf"/><Relationship Id="rId24" Type="http://schemas.openxmlformats.org/officeDocument/2006/relationships/image" Target="../media/image25.wmf"/>
</Relationships>
</file>

<file path=xl/drawings/_rels/drawing3.xml.rels><?xml version="1.0" encoding="UTF-8"?>
<Relationships xmlns="http://schemas.openxmlformats.org/package/2006/relationships"><Relationship Id="rId1" Type="http://schemas.openxmlformats.org/officeDocument/2006/relationships/image" Target="../media/image26.wmf"/><Relationship Id="rId2" Type="http://schemas.openxmlformats.org/officeDocument/2006/relationships/image" Target="../media/image27.wmf"/><Relationship Id="rId3" Type="http://schemas.openxmlformats.org/officeDocument/2006/relationships/image" Target="../media/image28.wmf"/><Relationship Id="rId4" Type="http://schemas.openxmlformats.org/officeDocument/2006/relationships/image" Target="../media/image29.wmf"/><Relationship Id="rId5" Type="http://schemas.openxmlformats.org/officeDocument/2006/relationships/image" Target="../media/image30.wmf"/><Relationship Id="rId6" Type="http://schemas.openxmlformats.org/officeDocument/2006/relationships/image" Target="../media/image31.png"/><Relationship Id="rId7" Type="http://schemas.openxmlformats.org/officeDocument/2006/relationships/image" Target="../media/image32.png"/><Relationship Id="rId8" Type="http://schemas.openxmlformats.org/officeDocument/2006/relationships/image" Target="../media/image33.png"/><Relationship Id="rId9" Type="http://schemas.openxmlformats.org/officeDocument/2006/relationships/image" Target="../media/image34.png"/><Relationship Id="rId10" Type="http://schemas.openxmlformats.org/officeDocument/2006/relationships/image" Target="../media/image35.wmf"/><Relationship Id="rId11" Type="http://schemas.openxmlformats.org/officeDocument/2006/relationships/image" Target="../media/image36.png"/><Relationship Id="rId12" Type="http://schemas.openxmlformats.org/officeDocument/2006/relationships/image" Target="../media/image37.png"/><Relationship Id="rId13" Type="http://schemas.openxmlformats.org/officeDocument/2006/relationships/image" Target="../media/image38.png"/><Relationship Id="rId14" Type="http://schemas.openxmlformats.org/officeDocument/2006/relationships/image" Target="../media/image39.png"/><Relationship Id="rId15" Type="http://schemas.openxmlformats.org/officeDocument/2006/relationships/image" Target="../media/image40.wmf"/><Relationship Id="rId16" Type="http://schemas.openxmlformats.org/officeDocument/2006/relationships/image" Target="../media/image41.wmf"/><Relationship Id="rId17" Type="http://schemas.openxmlformats.org/officeDocument/2006/relationships/image" Target="../media/image42.wmf"/><Relationship Id="rId18" Type="http://schemas.openxmlformats.org/officeDocument/2006/relationships/image" Target="../media/image43.wmf"/><Relationship Id="rId19" Type="http://schemas.openxmlformats.org/officeDocument/2006/relationships/image" Target="../media/image44.wmf"/><Relationship Id="rId20" Type="http://schemas.openxmlformats.org/officeDocument/2006/relationships/image" Target="../media/image45.wmf"/>
</Relationships>
</file>

<file path=xl/drawings/_rels/drawing4.xml.rels><?xml version="1.0" encoding="UTF-8"?>
<Relationships xmlns="http://schemas.openxmlformats.org/package/2006/relationships"><Relationship Id="rId1" Type="http://schemas.openxmlformats.org/officeDocument/2006/relationships/image" Target="../media/image46.wmf"/><Relationship Id="rId2" Type="http://schemas.openxmlformats.org/officeDocument/2006/relationships/image" Target="../media/image47.wmf"/><Relationship Id="rId3" Type="http://schemas.openxmlformats.org/officeDocument/2006/relationships/image" Target="../media/image48.wmf"/><Relationship Id="rId4" Type="http://schemas.openxmlformats.org/officeDocument/2006/relationships/image" Target="../media/image49.wmf"/><Relationship Id="rId5" Type="http://schemas.openxmlformats.org/officeDocument/2006/relationships/image" Target="../media/image50.png"/><Relationship Id="rId6" Type="http://schemas.openxmlformats.org/officeDocument/2006/relationships/image" Target="../media/image51.png"/><Relationship Id="rId7" Type="http://schemas.openxmlformats.org/officeDocument/2006/relationships/image" Target="../media/image52.png"/><Relationship Id="rId8" Type="http://schemas.openxmlformats.org/officeDocument/2006/relationships/image" Target="../media/image53.png"/><Relationship Id="rId9" Type="http://schemas.openxmlformats.org/officeDocument/2006/relationships/image" Target="../media/image54.wmf"/><Relationship Id="rId10" Type="http://schemas.openxmlformats.org/officeDocument/2006/relationships/image" Target="../media/image55.png"/><Relationship Id="rId11" Type="http://schemas.openxmlformats.org/officeDocument/2006/relationships/image" Target="../media/image56.png"/><Relationship Id="rId12" Type="http://schemas.openxmlformats.org/officeDocument/2006/relationships/image" Target="../media/image57.png"/><Relationship Id="rId13" Type="http://schemas.openxmlformats.org/officeDocument/2006/relationships/image" Target="../media/image58.png"/><Relationship Id="rId14" Type="http://schemas.openxmlformats.org/officeDocument/2006/relationships/image" Target="../media/image59.wmf"/><Relationship Id="rId15" Type="http://schemas.openxmlformats.org/officeDocument/2006/relationships/image" Target="../media/image60.wmf"/><Relationship Id="rId16" Type="http://schemas.openxmlformats.org/officeDocument/2006/relationships/image" Target="../media/image61.wmf"/><Relationship Id="rId17" Type="http://schemas.openxmlformats.org/officeDocument/2006/relationships/image" Target="../media/image62.wmf"/><Relationship Id="rId18" Type="http://schemas.openxmlformats.org/officeDocument/2006/relationships/image" Target="../media/image63.wmf"/><Relationship Id="rId19" Type="http://schemas.openxmlformats.org/officeDocument/2006/relationships/image" Target="../media/image64.wmf"/><Relationship Id="rId20" Type="http://schemas.openxmlformats.org/officeDocument/2006/relationships/image" Target="../media/image65.png"/><Relationship Id="rId21" Type="http://schemas.openxmlformats.org/officeDocument/2006/relationships/image" Target="../media/image66.wmf"/><Relationship Id="rId22" Type="http://schemas.openxmlformats.org/officeDocument/2006/relationships/image" Target="../media/image67.wmf"/><Relationship Id="rId23" Type="http://schemas.openxmlformats.org/officeDocument/2006/relationships/image" Target="../media/image68.wmf"/><Relationship Id="rId24" Type="http://schemas.openxmlformats.org/officeDocument/2006/relationships/image" Target="../media/image69.wmf"/><Relationship Id="rId25" Type="http://schemas.openxmlformats.org/officeDocument/2006/relationships/image" Target="../media/image70.wmf"/>
</Relationships>
</file>

<file path=xl/drawings/_rels/drawing5.xml.rels><?xml version="1.0" encoding="UTF-8"?>
<Relationships xmlns="http://schemas.openxmlformats.org/package/2006/relationships"><Relationship Id="rId1" Type="http://schemas.openxmlformats.org/officeDocument/2006/relationships/image" Target="../media/image71.png"/><Relationship Id="rId2" Type="http://schemas.openxmlformats.org/officeDocument/2006/relationships/image" Target="../media/image72.png"/><Relationship Id="rId3" Type="http://schemas.openxmlformats.org/officeDocument/2006/relationships/image" Target="../media/image73.png"/><Relationship Id="rId4" Type="http://schemas.openxmlformats.org/officeDocument/2006/relationships/image" Target="../media/image74.png"/><Relationship Id="rId5" Type="http://schemas.openxmlformats.org/officeDocument/2006/relationships/image" Target="../media/image75.png"/><Relationship Id="rId6" Type="http://schemas.openxmlformats.org/officeDocument/2006/relationships/image" Target="../media/image76.png"/><Relationship Id="rId7" Type="http://schemas.openxmlformats.org/officeDocument/2006/relationships/image" Target="../media/image77.png"/><Relationship Id="rId8" Type="http://schemas.openxmlformats.org/officeDocument/2006/relationships/image" Target="../media/image78.png"/><Relationship Id="rId9" Type="http://schemas.openxmlformats.org/officeDocument/2006/relationships/image" Target="../media/image79.png"/><Relationship Id="rId10" Type="http://schemas.openxmlformats.org/officeDocument/2006/relationships/image" Target="../media/image80.png"/><Relationship Id="rId11" Type="http://schemas.openxmlformats.org/officeDocument/2006/relationships/image" Target="../media/image81.png"/>
</Relationships>
</file>

<file path=xl/drawings/_rels/drawing6.xml.rels><?xml version="1.0" encoding="UTF-8"?>
<Relationships xmlns="http://schemas.openxmlformats.org/package/2006/relationships"><Relationship Id="rId1" Type="http://schemas.openxmlformats.org/officeDocument/2006/relationships/image" Target="../media/image82.png"/><Relationship Id="rId2" Type="http://schemas.openxmlformats.org/officeDocument/2006/relationships/image" Target="../media/image83.png"/><Relationship Id="rId3" Type="http://schemas.openxmlformats.org/officeDocument/2006/relationships/image" Target="../media/image84.png"/><Relationship Id="rId4" Type="http://schemas.openxmlformats.org/officeDocument/2006/relationships/image" Target="../media/image85.png"/><Relationship Id="rId5" Type="http://schemas.openxmlformats.org/officeDocument/2006/relationships/image" Target="../media/image86.png"/><Relationship Id="rId6" Type="http://schemas.openxmlformats.org/officeDocument/2006/relationships/image" Target="../media/image87.png"/><Relationship Id="rId7" Type="http://schemas.openxmlformats.org/officeDocument/2006/relationships/image" Target="../media/image88.png"/>
</Relationships>
</file>

<file path=xl/drawings/_rels/drawing7.xml.rels><?xml version="1.0" encoding="UTF-8"?>
<Relationships xmlns="http://schemas.openxmlformats.org/package/2006/relationships"><Relationship Id="rId1" Type="http://schemas.openxmlformats.org/officeDocument/2006/relationships/image" Target="../media/image89.png"/><Relationship Id="rId2" Type="http://schemas.openxmlformats.org/officeDocument/2006/relationships/image" Target="../media/image90.png"/><Relationship Id="rId3" Type="http://schemas.openxmlformats.org/officeDocument/2006/relationships/image" Target="../media/image91.png"/><Relationship Id="rId4" Type="http://schemas.openxmlformats.org/officeDocument/2006/relationships/image" Target="../media/image92.png"/><Relationship Id="rId5" Type="http://schemas.openxmlformats.org/officeDocument/2006/relationships/image" Target="../media/image93.png"/><Relationship Id="rId6" Type="http://schemas.openxmlformats.org/officeDocument/2006/relationships/image" Target="../media/image94.png"/><Relationship Id="rId7" Type="http://schemas.openxmlformats.org/officeDocument/2006/relationships/image" Target="../media/image95.png"/><Relationship Id="rId8" Type="http://schemas.openxmlformats.org/officeDocument/2006/relationships/image" Target="../media/image96.png"/><Relationship Id="rId9" Type="http://schemas.openxmlformats.org/officeDocument/2006/relationships/image" Target="../media/image97.png"/><Relationship Id="rId10" Type="http://schemas.openxmlformats.org/officeDocument/2006/relationships/image" Target="../media/image98.png"/><Relationship Id="rId11" Type="http://schemas.openxmlformats.org/officeDocument/2006/relationships/image" Target="../media/image99.png"/><Relationship Id="rId12" Type="http://schemas.openxmlformats.org/officeDocument/2006/relationships/image" Target="../media/image100.png"/><Relationship Id="rId13" Type="http://schemas.openxmlformats.org/officeDocument/2006/relationships/image" Target="../media/image101.png"/><Relationship Id="rId14" Type="http://schemas.openxmlformats.org/officeDocument/2006/relationships/image" Target="../media/image102.png"/>
</Relationships>
</file>

<file path=xl/drawings/drawing1.xml><?xml version="1.0" encoding="utf-8"?>
<xdr:wsDr xmlns:xdr="http://schemas.openxmlformats.org/drawingml/2006/spreadsheetDrawing" xmlns:a="http://schemas.openxmlformats.org/drawingml/2006/main" xmlns:r="http://schemas.openxmlformats.org/officeDocument/2006/relationships">
  <xdr:twoCellAnchor editAs="oneCell">
    <xdr:from>
      <xdr:col>1</xdr:col>
      <xdr:colOff>36360</xdr:colOff>
      <xdr:row>1</xdr:row>
      <xdr:rowOff>38520</xdr:rowOff>
    </xdr:from>
    <xdr:to>
      <xdr:col>3</xdr:col>
      <xdr:colOff>312120</xdr:colOff>
      <xdr:row>10</xdr:row>
      <xdr:rowOff>114480</xdr:rowOff>
    </xdr:to>
    <xdr:pic>
      <xdr:nvPicPr>
        <xdr:cNvPr id="0" name="Pareto By Type" descr=""/>
        <xdr:cNvPicPr/>
      </xdr:nvPicPr>
      <xdr:blipFill>
        <a:blip r:embed="rId1"/>
        <a:stretch>
          <a:fillRect/>
        </a:stretch>
      </xdr:blipFill>
      <xdr:spPr>
        <a:xfrm>
          <a:off x="2306880" y="238320"/>
          <a:ext cx="3732120" cy="1942920"/>
        </a:xfrm>
        <a:prstGeom prst="rect">
          <a:avLst/>
        </a:prstGeom>
        <a:ln w="9360">
          <a:noFill/>
        </a:ln>
      </xdr:spPr>
    </xdr:pic>
    <xdr:clientData/>
  </xdr:twoCellAnchor>
</xdr:wsDr>
</file>

<file path=xl/drawings/drawing2.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27000</xdr:colOff>
      <xdr:row>0</xdr:row>
      <xdr:rowOff>0</xdr:rowOff>
    </xdr:from>
    <xdr:to>
      <xdr:col>9</xdr:col>
      <xdr:colOff>131400</xdr:colOff>
      <xdr:row>6</xdr:row>
      <xdr:rowOff>95040</xdr:rowOff>
    </xdr:to>
    <xdr:pic>
      <xdr:nvPicPr>
        <xdr:cNvPr id="1" name="Picture 11709" descr=""/>
        <xdr:cNvPicPr/>
      </xdr:nvPicPr>
      <xdr:blipFill>
        <a:blip r:embed="rId1"/>
        <a:stretch>
          <a:fillRect/>
        </a:stretch>
      </xdr:blipFill>
      <xdr:spPr>
        <a:xfrm>
          <a:off x="27000" y="0"/>
          <a:ext cx="5988240" cy="1294920"/>
        </a:xfrm>
        <a:prstGeom prst="rect">
          <a:avLst/>
        </a:prstGeom>
        <a:ln w="9360">
          <a:noFill/>
        </a:ln>
      </xdr:spPr>
    </xdr:pic>
    <xdr:clientData/>
  </xdr:twoCellAnchor>
  <xdr:twoCellAnchor editAs="oneCell">
    <xdr:from>
      <xdr:col>0</xdr:col>
      <xdr:colOff>27000</xdr:colOff>
      <xdr:row>10</xdr:row>
      <xdr:rowOff>29160</xdr:rowOff>
    </xdr:from>
    <xdr:to>
      <xdr:col>9</xdr:col>
      <xdr:colOff>541080</xdr:colOff>
      <xdr:row>24</xdr:row>
      <xdr:rowOff>86040</xdr:rowOff>
    </xdr:to>
    <xdr:sp>
      <xdr:nvSpPr>
        <xdr:cNvPr id="2" name="CustomShape 1"/>
        <xdr:cNvSpPr/>
      </xdr:nvSpPr>
      <xdr:spPr>
        <a:xfrm>
          <a:off x="27000" y="2029320"/>
          <a:ext cx="6397920" cy="2857320"/>
        </a:xfrm>
        <a:prstGeom prst="rect">
          <a:avLst/>
        </a:prstGeom>
        <a:solidFill>
          <a:srgbClr val="ffffff"/>
        </a:solidFill>
        <a:ln>
          <a:noFill/>
        </a:ln>
      </xdr:spPr>
      <xdr:txBody>
        <a:bodyPr lIns="27360" rIns="0" tIns="23040" bIns="0"/>
        <a:p>
          <a:pPr>
            <a:lnSpc>
              <a:spcPct val="100000"/>
            </a:lnSpc>
          </a:pPr>
          <a:r>
            <a:rPr lang="en-IN" sz="1000">
              <a:solidFill>
                <a:srgbClr val="000000"/>
              </a:solidFill>
              <a:latin typeface="Arial"/>
            </a:rPr>
            <a:t>Bedankt voor het aanvragen van deze offerte.</a:t>
          </a:r>
          <a:endParaRPr/>
        </a:p>
        <a:p>
          <a:pPr>
            <a:lnSpc>
              <a:spcPct val="100000"/>
            </a:lnSpc>
          </a:pPr>
          <a:endParaRPr/>
        </a:p>
        <a:p>
          <a:pPr>
            <a:lnSpc>
              <a:spcPct val="100000"/>
            </a:lnSpc>
          </a:pPr>
          <a:r>
            <a:rPr lang="en-IN" sz="1000">
              <a:solidFill>
                <a:srgbClr val="000000"/>
              </a:solidFill>
              <a:latin typeface="Arial"/>
            </a:rPr>
            <a:t>We proberen in deze vrijblijvende prijsaanvraag een zo overzichtelijk mogelijk inzicht te geven over de diverse mogelijkheden en opties, rekening houdend met uw persoonlijke wensen en steunend op een zo transparant mogelijk prijsoverzicht. </a:t>
          </a:r>
          <a:endParaRPr/>
        </a:p>
        <a:p>
          <a:pPr>
            <a:lnSpc>
              <a:spcPct val="100000"/>
            </a:lnSpc>
          </a:pPr>
          <a:r>
            <a:rPr lang="en-IN" sz="1000">
              <a:solidFill>
                <a:srgbClr val="000000"/>
              </a:solidFill>
              <a:latin typeface="Arial"/>
            </a:rPr>
            <a:t>Kozijnen Coördinator maakt deel uit van de Euro-Holding United Investments .</a:t>
          </a:r>
          <a:endParaRPr/>
        </a:p>
        <a:p>
          <a:pPr>
            <a:lnSpc>
              <a:spcPct val="100000"/>
            </a:lnSpc>
          </a:pPr>
          <a:r>
            <a:rPr lang="en-IN" sz="1000">
              <a:solidFill>
                <a:srgbClr val="000000"/>
              </a:solidFill>
              <a:latin typeface="Arial"/>
            </a:rPr>
            <a:t>We zijn in Nederland actief  in de provincies Zuid-Holland, Utrecht, Noord-Holland en Noord-Brabant.</a:t>
          </a:r>
          <a:endParaRPr/>
        </a:p>
        <a:p>
          <a:pPr>
            <a:lnSpc>
              <a:spcPct val="100000"/>
            </a:lnSpc>
          </a:pPr>
          <a:endParaRPr/>
        </a:p>
        <a:p>
          <a:pPr>
            <a:lnSpc>
              <a:spcPct val="100000"/>
            </a:lnSpc>
          </a:pPr>
          <a:r>
            <a:rPr lang="en-IN" sz="1000">
              <a:solidFill>
                <a:srgbClr val="000000"/>
              </a:solidFill>
              <a:latin typeface="Arial"/>
            </a:rPr>
            <a:t>Alle kozijnen die we plaatsen zijn samengesteld uit profielen die hun herkomst hebben in België en Duitsland maar gemodificeerd voor de Nederlandse markt. Het hang en sluitwerk is zonder uitzondering Duits en Oostenrijks; voornamelijk ROTO, GU en HAUTAU. Reken hierbij de door de Nederlandse Bouwnorm vereiste strenge normen inzake veiligheid; in het bijzonder het verplicht gebruik van VKG sluitwerk met politiekeurmerk 3 sterren en de profielen die in combinatie met het glas ( minimum HR++   glas met U-waarde 1.1 ) voldoen aan de hoogste gangbare isolatienorm, dan heeft u reeds een eerste impressie waar wij voor gaan. </a:t>
          </a:r>
          <a:endParaRPr/>
        </a:p>
        <a:p>
          <a:pPr>
            <a:lnSpc>
              <a:spcPct val="100000"/>
            </a:lnSpc>
          </a:pPr>
          <a:endParaRPr/>
        </a:p>
        <a:p>
          <a:pPr>
            <a:lnSpc>
              <a:spcPct val="100000"/>
            </a:lnSpc>
          </a:pPr>
          <a:r>
            <a:rPr lang="en-IN" sz="1000">
              <a:solidFill>
                <a:srgbClr val="000000"/>
              </a:solidFill>
              <a:latin typeface="Arial"/>
            </a:rPr>
            <a:t>De meeste subsidies zijn in de 4 provincies waar we actief zijn bijna alle gestopt, maar hieronder kan u de links vinden naar alternatieve oplossingen voor wie op zoek is naar een manier om de aankoop van de kozijnen te financieren.</a:t>
          </a:r>
          <a:endParaRPr/>
        </a:p>
        <a:p>
          <a:pPr>
            <a:lnSpc>
              <a:spcPct val="100000"/>
            </a:lnSpc>
          </a:pPr>
          <a:endParaRPr/>
        </a:p>
      </xdr:txBody>
    </xdr:sp>
    <xdr:clientData/>
  </xdr:twoCellAnchor>
  <xdr:twoCellAnchor editAs="oneCell">
    <xdr:from>
      <xdr:col>0</xdr:col>
      <xdr:colOff>27000</xdr:colOff>
      <xdr:row>52</xdr:row>
      <xdr:rowOff>10080</xdr:rowOff>
    </xdr:from>
    <xdr:to>
      <xdr:col>9</xdr:col>
      <xdr:colOff>502920</xdr:colOff>
      <xdr:row>54</xdr:row>
      <xdr:rowOff>133560</xdr:rowOff>
    </xdr:to>
    <xdr:sp>
      <xdr:nvSpPr>
        <xdr:cNvPr id="3" name="CustomShape 1"/>
        <xdr:cNvSpPr/>
      </xdr:nvSpPr>
      <xdr:spPr>
        <a:xfrm>
          <a:off x="27000" y="10411200"/>
          <a:ext cx="6359760" cy="523440"/>
        </a:xfrm>
        <a:prstGeom prst="rect">
          <a:avLst/>
        </a:prstGeom>
        <a:solidFill>
          <a:srgbClr val="ffffff"/>
        </a:solidFill>
        <a:ln w="9360">
          <a:solidFill>
            <a:srgbClr val="000000"/>
          </a:solidFill>
          <a:miter/>
        </a:ln>
      </xdr:spPr>
      <xdr:txBody>
        <a:bodyPr lIns="27360" rIns="27360" tIns="27360" bIns="0"/>
        <a:p>
          <a:pPr algn="ctr">
            <a:lnSpc>
              <a:spcPct val="100000"/>
            </a:lnSpc>
          </a:pPr>
          <a:r>
            <a:rPr lang="en-IN" sz="800">
              <a:solidFill>
                <a:srgbClr val="000000"/>
              </a:solidFill>
              <a:latin typeface="Century"/>
            </a:rPr>
            <a:t>Kozijnen Coördinator is aangesloten bij het Nationaal Waarborgfonds Aanbetalingen.</a:t>
          </a:r>
          <a:endParaRPr/>
        </a:p>
        <a:p>
          <a:pPr algn="ctr">
            <a:lnSpc>
              <a:spcPct val="100000"/>
            </a:lnSpc>
          </a:pPr>
          <a:r>
            <a:rPr lang="en-IN" sz="800">
              <a:solidFill>
                <a:srgbClr val="000000"/>
              </a:solidFill>
              <a:latin typeface="Century"/>
            </a:rPr>
            <a:t>Kozijnen Coördinator BV met showrooms te 2495AD Den Haag , Westvlietweg 104 en 4131PJ  Vianen , Mijlweg 7.</a:t>
          </a:r>
          <a:endParaRPr/>
        </a:p>
        <a:p>
          <a:pPr algn="ctr">
            <a:lnSpc>
              <a:spcPct val="100000"/>
            </a:lnSpc>
          </a:pPr>
          <a:r>
            <a:rPr lang="en-IN" sz="800">
              <a:solidFill>
                <a:srgbClr val="000000"/>
              </a:solidFill>
              <a:latin typeface="Century"/>
            </a:rPr>
            <a:t>is onderdeel van de financiële holding United Investments met eigen kapitaal van 2.500.000 euro.</a:t>
          </a:r>
          <a:endParaRPr/>
        </a:p>
      </xdr:txBody>
    </xdr:sp>
    <xdr:clientData/>
  </xdr:twoCellAnchor>
  <xdr:twoCellAnchor editAs="oneCell">
    <xdr:from>
      <xdr:col>0</xdr:col>
      <xdr:colOff>27000</xdr:colOff>
      <xdr:row>36</xdr:row>
      <xdr:rowOff>172080</xdr:rowOff>
    </xdr:from>
    <xdr:to>
      <xdr:col>10</xdr:col>
      <xdr:colOff>7200</xdr:colOff>
      <xdr:row>41</xdr:row>
      <xdr:rowOff>76320</xdr:rowOff>
    </xdr:to>
    <xdr:sp>
      <xdr:nvSpPr>
        <xdr:cNvPr id="4" name="CustomShape 1"/>
        <xdr:cNvSpPr/>
      </xdr:nvSpPr>
      <xdr:spPr>
        <a:xfrm>
          <a:off x="27000" y="7372800"/>
          <a:ext cx="6464520" cy="904320"/>
        </a:xfrm>
        <a:prstGeom prst="rect">
          <a:avLst/>
        </a:prstGeom>
        <a:solidFill>
          <a:srgbClr val="ffffff"/>
        </a:solidFill>
        <a:ln>
          <a:noFill/>
        </a:ln>
      </xdr:spPr>
      <xdr:txBody>
        <a:bodyPr lIns="27360" rIns="0" tIns="23040" bIns="0"/>
        <a:p>
          <a:pPr>
            <a:lnSpc>
              <a:spcPct val="100000"/>
            </a:lnSpc>
          </a:pPr>
          <a:r>
            <a:rPr lang="en-IN" sz="1000">
              <a:solidFill>
                <a:srgbClr val="000000"/>
              </a:solidFill>
              <a:latin typeface="Arial"/>
            </a:rPr>
            <a:t>Van productie tot montage gebeurt volledig in eigen beheer en indien u wenst kan U zowel de toonzaal als de fabriek komen bezoeken.</a:t>
          </a:r>
          <a:endParaRPr/>
        </a:p>
        <a:p>
          <a:pPr>
            <a:lnSpc>
              <a:spcPct val="100000"/>
            </a:lnSpc>
          </a:pPr>
          <a:r>
            <a:rPr b="1" lang="en-IN" sz="1000">
              <a:solidFill>
                <a:srgbClr val="000000"/>
              </a:solidFill>
              <a:latin typeface="Arial"/>
            </a:rPr>
            <a:t>Elk bezoek is op afspraak. </a:t>
          </a:r>
          <a:r>
            <a:rPr lang="en-IN" sz="1000">
              <a:solidFill>
                <a:srgbClr val="000000"/>
              </a:solidFill>
              <a:latin typeface="Arial"/>
            </a:rPr>
            <a:t>Dit kan tijdens de week zowel overdag als s ‘avonds.</a:t>
          </a:r>
          <a:endParaRPr/>
        </a:p>
        <a:p>
          <a:pPr>
            <a:lnSpc>
              <a:spcPct val="100000"/>
            </a:lnSpc>
          </a:pPr>
          <a:r>
            <a:rPr lang="en-IN" sz="1000">
              <a:solidFill>
                <a:srgbClr val="000000"/>
              </a:solidFill>
              <a:latin typeface="Arial"/>
            </a:rPr>
            <a:t>Een afspraak op zaterdag behoort ook tot de mogelijkheid.</a:t>
          </a:r>
          <a:endParaRPr/>
        </a:p>
        <a:p>
          <a:pPr>
            <a:lnSpc>
              <a:spcPct val="100000"/>
            </a:lnSpc>
          </a:pPr>
          <a:r>
            <a:rPr lang="en-IN" sz="1000">
              <a:solidFill>
                <a:srgbClr val="000000"/>
              </a:solidFill>
              <a:latin typeface="Arial"/>
            </a:rPr>
            <a:t>Geeft U even een belletje wanneer U wenst langs te komen.</a:t>
          </a:r>
          <a:endParaRPr/>
        </a:p>
        <a:p>
          <a:pPr>
            <a:lnSpc>
              <a:spcPct val="100000"/>
            </a:lnSpc>
          </a:pPr>
          <a:endParaRPr/>
        </a:p>
      </xdr:txBody>
    </xdr:sp>
    <xdr:clientData/>
  </xdr:twoCellAnchor>
  <xdr:twoCellAnchor editAs="oneCell">
    <xdr:from>
      <xdr:col>0</xdr:col>
      <xdr:colOff>27000</xdr:colOff>
      <xdr:row>41</xdr:row>
      <xdr:rowOff>360</xdr:rowOff>
    </xdr:from>
    <xdr:to>
      <xdr:col>9</xdr:col>
      <xdr:colOff>541080</xdr:colOff>
      <xdr:row>49</xdr:row>
      <xdr:rowOff>181080</xdr:rowOff>
    </xdr:to>
    <xdr:sp>
      <xdr:nvSpPr>
        <xdr:cNvPr id="5" name="CustomShape 1"/>
        <xdr:cNvSpPr/>
      </xdr:nvSpPr>
      <xdr:spPr>
        <a:xfrm>
          <a:off x="27000" y="8201160"/>
          <a:ext cx="6397920" cy="1780920"/>
        </a:xfrm>
        <a:prstGeom prst="rect">
          <a:avLst/>
        </a:prstGeom>
        <a:solidFill>
          <a:srgbClr val="ffffff"/>
        </a:solidFill>
        <a:ln>
          <a:noFill/>
        </a:ln>
      </xdr:spPr>
      <xdr:txBody>
        <a:bodyPr lIns="27360" rIns="0" tIns="23040" bIns="0"/>
        <a:p>
          <a:pPr>
            <a:lnSpc>
              <a:spcPts val="353"/>
            </a:lnSpc>
          </a:pPr>
          <a:r>
            <a:rPr lang="en-IN" sz="1000">
              <a:solidFill>
                <a:srgbClr val="000000"/>
              </a:solidFill>
              <a:latin typeface="Arial"/>
            </a:rPr>
            <a:t>Met vriendelijke groeten,</a:t>
          </a:r>
          <a:endParaRPr/>
        </a:p>
        <a:p>
          <a:pPr>
            <a:lnSpc>
              <a:spcPts val="353"/>
            </a:lnSpc>
          </a:pPr>
          <a:r>
            <a:rPr lang="en-IN" sz="1000">
              <a:solidFill>
                <a:srgbClr val="000000"/>
              </a:solidFill>
              <a:latin typeface="Arial"/>
            </a:rPr>
            <a:t>Kozijnen Coördinator  BV</a:t>
          </a:r>
          <a:endParaRPr/>
        </a:p>
        <a:p>
          <a:pPr>
            <a:lnSpc>
              <a:spcPts val="353"/>
            </a:lnSpc>
          </a:pPr>
          <a:endParaRPr/>
        </a:p>
        <a:p>
          <a:pPr>
            <a:lnSpc>
              <a:spcPts val="353"/>
            </a:lnSpc>
          </a:pPr>
          <a:r>
            <a:rPr lang="en-IN" sz="1000">
              <a:solidFill>
                <a:srgbClr val="000000"/>
              </a:solidFill>
              <a:latin typeface="Arial"/>
            </a:rPr>
            <a:t>5 tot 11 montages dagelijks  , in de provincies  Zuid-Holland, Utrecht, Noord-Holland en Noord-Brabant,  dat zegt voldoende.</a:t>
          </a:r>
          <a:endParaRPr/>
        </a:p>
        <a:p>
          <a:pPr>
            <a:lnSpc>
              <a:spcPts val="353"/>
            </a:lnSpc>
          </a:pPr>
          <a:r>
            <a:rPr lang="en-IN" sz="1000">
              <a:solidFill>
                <a:srgbClr val="000000"/>
              </a:solidFill>
              <a:latin typeface="Arial"/>
            </a:rPr>
            <a:t>Kozijnen Coördinator BV</a:t>
          </a:r>
          <a:endParaRPr/>
        </a:p>
        <a:p>
          <a:pPr>
            <a:lnSpc>
              <a:spcPts val="353"/>
            </a:lnSpc>
          </a:pPr>
          <a:r>
            <a:rPr lang="en-IN" sz="1000">
              <a:solidFill>
                <a:srgbClr val="000000"/>
              </a:solidFill>
              <a:latin typeface="Arial"/>
            </a:rPr>
            <a:t>www.kozijnencoordinator.nl</a:t>
          </a:r>
          <a:endParaRPr/>
        </a:p>
        <a:p>
          <a:pPr>
            <a:lnSpc>
              <a:spcPts val="353"/>
            </a:lnSpc>
          </a:pPr>
          <a:r>
            <a:rPr lang="en-IN" sz="1000">
              <a:solidFill>
                <a:srgbClr val="000000"/>
              </a:solidFill>
              <a:latin typeface="Arial"/>
            </a:rPr>
            <a:t>085-3010105</a:t>
          </a:r>
          <a:endParaRPr/>
        </a:p>
        <a:p>
          <a:pPr>
            <a:lnSpc>
              <a:spcPts val="353"/>
            </a:lnSpc>
          </a:pPr>
          <a:endParaRPr/>
        </a:p>
        <a:p>
          <a:pPr>
            <a:lnSpc>
              <a:spcPts val="353"/>
            </a:lnSpc>
          </a:pPr>
          <a:r>
            <a:rPr lang="en-IN" sz="1000">
              <a:solidFill>
                <a:srgbClr val="000000"/>
              </a:solidFill>
              <a:latin typeface="Arial"/>
            </a:rPr>
            <a:t>                 </a:t>
          </a:r>
          <a:r>
            <a:rPr lang="en-IN" sz="1000">
              <a:solidFill>
                <a:srgbClr val="000000"/>
              </a:solidFill>
              <a:latin typeface="Arial"/>
            </a:rPr>
            <a:t>Westvlietweg 104                     Mijlweg 7</a:t>
          </a:r>
          <a:endParaRPr/>
        </a:p>
        <a:p>
          <a:pPr>
            <a:lnSpc>
              <a:spcPts val="353"/>
            </a:lnSpc>
          </a:pPr>
          <a:r>
            <a:rPr lang="en-IN" sz="1000">
              <a:solidFill>
                <a:srgbClr val="000000"/>
              </a:solidFill>
              <a:latin typeface="Arial"/>
            </a:rPr>
            <a:t>                 </a:t>
          </a:r>
          <a:r>
            <a:rPr lang="en-IN" sz="1000">
              <a:solidFill>
                <a:srgbClr val="000000"/>
              </a:solidFill>
              <a:latin typeface="Arial"/>
            </a:rPr>
            <a:t>2495AD Den Haag                   4131PJ Vianen</a:t>
          </a:r>
          <a:endParaRPr/>
        </a:p>
        <a:p>
          <a:pPr>
            <a:lnSpc>
              <a:spcPts val="353"/>
            </a:lnSpc>
          </a:pPr>
          <a:r>
            <a:rPr lang="en-IN" sz="1000">
              <a:solidFill>
                <a:srgbClr val="000000"/>
              </a:solidFill>
              <a:latin typeface="Arial"/>
            </a:rPr>
            <a:t>                        </a:t>
          </a:r>
          <a:endParaRPr/>
        </a:p>
        <a:p>
          <a:pPr>
            <a:lnSpc>
              <a:spcPts val="353"/>
            </a:lnSpc>
          </a:pPr>
          <a:endParaRPr/>
        </a:p>
        <a:p>
          <a:pPr>
            <a:lnSpc>
              <a:spcPts val="318"/>
            </a:lnSpc>
          </a:pPr>
          <a:endParaRPr/>
        </a:p>
      </xdr:txBody>
    </xdr:sp>
    <xdr:clientData/>
  </xdr:twoCellAnchor>
  <xdr:twoCellAnchor editAs="oneCell">
    <xdr:from>
      <xdr:col>0</xdr:col>
      <xdr:colOff>27000</xdr:colOff>
      <xdr:row>55</xdr:row>
      <xdr:rowOff>10080</xdr:rowOff>
    </xdr:from>
    <xdr:to>
      <xdr:col>9</xdr:col>
      <xdr:colOff>150480</xdr:colOff>
      <xdr:row>61</xdr:row>
      <xdr:rowOff>105120</xdr:rowOff>
    </xdr:to>
    <xdr:pic>
      <xdr:nvPicPr>
        <xdr:cNvPr id="6" name="Picture 11708" descr=""/>
        <xdr:cNvPicPr/>
      </xdr:nvPicPr>
      <xdr:blipFill>
        <a:blip r:embed="rId2"/>
        <a:stretch>
          <a:fillRect/>
        </a:stretch>
      </xdr:blipFill>
      <xdr:spPr>
        <a:xfrm>
          <a:off x="27000" y="11011320"/>
          <a:ext cx="6007320" cy="1295280"/>
        </a:xfrm>
        <a:prstGeom prst="rect">
          <a:avLst/>
        </a:prstGeom>
        <a:ln w="9360">
          <a:noFill/>
        </a:ln>
      </xdr:spPr>
    </xdr:pic>
    <xdr:clientData/>
  </xdr:twoCellAnchor>
  <xdr:twoCellAnchor editAs="oneCell">
    <xdr:from>
      <xdr:col>0</xdr:col>
      <xdr:colOff>27000</xdr:colOff>
      <xdr:row>107</xdr:row>
      <xdr:rowOff>360</xdr:rowOff>
    </xdr:from>
    <xdr:to>
      <xdr:col>9</xdr:col>
      <xdr:colOff>502920</xdr:colOff>
      <xdr:row>109</xdr:row>
      <xdr:rowOff>123840</xdr:rowOff>
    </xdr:to>
    <xdr:sp>
      <xdr:nvSpPr>
        <xdr:cNvPr id="7" name="CustomShape 1"/>
        <xdr:cNvSpPr/>
      </xdr:nvSpPr>
      <xdr:spPr>
        <a:xfrm>
          <a:off x="27000" y="21402720"/>
          <a:ext cx="6359760" cy="523800"/>
        </a:xfrm>
        <a:prstGeom prst="rect">
          <a:avLst/>
        </a:prstGeom>
        <a:solidFill>
          <a:srgbClr val="ffffff"/>
        </a:solidFill>
        <a:ln w="9360">
          <a:solidFill>
            <a:srgbClr val="000000"/>
          </a:solidFill>
          <a:miter/>
        </a:ln>
      </xdr:spPr>
      <xdr:txBody>
        <a:bodyPr lIns="27360" rIns="27360" tIns="27360" bIns="0"/>
        <a:p>
          <a:pPr algn="ctr">
            <a:lnSpc>
              <a:spcPct val="100000"/>
            </a:lnSpc>
          </a:pPr>
          <a:r>
            <a:rPr lang="en-IN" sz="800">
              <a:solidFill>
                <a:srgbClr val="000000"/>
              </a:solidFill>
              <a:latin typeface="Century"/>
            </a:rPr>
            <a:t>Kozijnen Coördinator is aangesloten bij het Nationaal Waarborgfonds Aanbetalingen.</a:t>
          </a:r>
          <a:endParaRPr/>
        </a:p>
        <a:p>
          <a:pPr algn="ctr">
            <a:lnSpc>
              <a:spcPct val="100000"/>
            </a:lnSpc>
          </a:pPr>
          <a:r>
            <a:rPr lang="en-IN" sz="800">
              <a:solidFill>
                <a:srgbClr val="000000"/>
              </a:solidFill>
              <a:latin typeface="Century"/>
            </a:rPr>
            <a:t>Kozijnen Coördinator BV met showrooms te 2495AD Den Haag , Westvlietweg 104 en 4131PJ  Vianen , Mijlweg 7.</a:t>
          </a:r>
          <a:endParaRPr/>
        </a:p>
        <a:p>
          <a:pPr algn="ctr">
            <a:lnSpc>
              <a:spcPct val="100000"/>
            </a:lnSpc>
          </a:pPr>
          <a:r>
            <a:rPr lang="en-IN" sz="800">
              <a:solidFill>
                <a:srgbClr val="000000"/>
              </a:solidFill>
              <a:latin typeface="Century"/>
            </a:rPr>
            <a:t>is onderdeel van de financiële holding United Investments met eigen kapitaal van 2.500.000 euro.</a:t>
          </a:r>
          <a:endParaRPr/>
        </a:p>
      </xdr:txBody>
    </xdr:sp>
    <xdr:clientData/>
  </xdr:twoCellAnchor>
  <xdr:twoCellAnchor editAs="oneCell">
    <xdr:from>
      <xdr:col>0</xdr:col>
      <xdr:colOff>27000</xdr:colOff>
      <xdr:row>110</xdr:row>
      <xdr:rowOff>10080</xdr:rowOff>
    </xdr:from>
    <xdr:to>
      <xdr:col>9</xdr:col>
      <xdr:colOff>150480</xdr:colOff>
      <xdr:row>116</xdr:row>
      <xdr:rowOff>133560</xdr:rowOff>
    </xdr:to>
    <xdr:pic>
      <xdr:nvPicPr>
        <xdr:cNvPr id="8" name="Picture 11710" descr=""/>
        <xdr:cNvPicPr/>
      </xdr:nvPicPr>
      <xdr:blipFill>
        <a:blip r:embed="rId3"/>
        <a:stretch>
          <a:fillRect/>
        </a:stretch>
      </xdr:blipFill>
      <xdr:spPr>
        <a:xfrm>
          <a:off x="27000" y="22012560"/>
          <a:ext cx="6007320" cy="1323720"/>
        </a:xfrm>
        <a:prstGeom prst="rect">
          <a:avLst/>
        </a:prstGeom>
        <a:ln w="9360">
          <a:noFill/>
        </a:ln>
      </xdr:spPr>
    </xdr:pic>
    <xdr:clientData/>
  </xdr:twoCellAnchor>
  <xdr:twoCellAnchor editAs="oneCell">
    <xdr:from>
      <xdr:col>0</xdr:col>
      <xdr:colOff>27000</xdr:colOff>
      <xdr:row>161</xdr:row>
      <xdr:rowOff>190800</xdr:rowOff>
    </xdr:from>
    <xdr:to>
      <xdr:col>9</xdr:col>
      <xdr:colOff>502920</xdr:colOff>
      <xdr:row>164</xdr:row>
      <xdr:rowOff>114480</xdr:rowOff>
    </xdr:to>
    <xdr:sp>
      <xdr:nvSpPr>
        <xdr:cNvPr id="9" name="CustomShape 1"/>
        <xdr:cNvSpPr/>
      </xdr:nvSpPr>
      <xdr:spPr>
        <a:xfrm>
          <a:off x="27000" y="32423400"/>
          <a:ext cx="6359760" cy="523440"/>
        </a:xfrm>
        <a:prstGeom prst="rect">
          <a:avLst/>
        </a:prstGeom>
        <a:solidFill>
          <a:srgbClr val="ffffff"/>
        </a:solidFill>
        <a:ln w="9360">
          <a:solidFill>
            <a:srgbClr val="000000"/>
          </a:solidFill>
          <a:miter/>
        </a:ln>
      </xdr:spPr>
      <xdr:txBody>
        <a:bodyPr lIns="27360" rIns="27360" tIns="27360" bIns="0"/>
        <a:p>
          <a:pPr algn="ctr">
            <a:lnSpc>
              <a:spcPct val="100000"/>
            </a:lnSpc>
          </a:pPr>
          <a:r>
            <a:rPr lang="en-IN" sz="800">
              <a:solidFill>
                <a:srgbClr val="000000"/>
              </a:solidFill>
              <a:latin typeface="Century"/>
            </a:rPr>
            <a:t>Kozijnen Coördinator is aangesloten bij het Nationaal Waarborgfonds Aanbetalingen.</a:t>
          </a:r>
          <a:endParaRPr/>
        </a:p>
        <a:p>
          <a:pPr algn="ctr">
            <a:lnSpc>
              <a:spcPct val="100000"/>
            </a:lnSpc>
          </a:pPr>
          <a:r>
            <a:rPr lang="en-IN" sz="800">
              <a:solidFill>
                <a:srgbClr val="000000"/>
              </a:solidFill>
              <a:latin typeface="Century"/>
            </a:rPr>
            <a:t>Kozijnen Coördinator BV met showrooms te 2495AD Den Haag , Westvlietweg 104 en 4131PJ  Vianen , Mijlweg 7.</a:t>
          </a:r>
          <a:endParaRPr/>
        </a:p>
        <a:p>
          <a:pPr algn="ctr">
            <a:lnSpc>
              <a:spcPct val="100000"/>
            </a:lnSpc>
          </a:pPr>
          <a:r>
            <a:rPr lang="en-IN" sz="800">
              <a:solidFill>
                <a:srgbClr val="000000"/>
              </a:solidFill>
              <a:latin typeface="Century"/>
            </a:rPr>
            <a:t>is onderdeel van de financiële holding United Investments met eigen kapitaal van 2.500.000 euro.</a:t>
          </a:r>
          <a:endParaRPr/>
        </a:p>
      </xdr:txBody>
    </xdr:sp>
    <xdr:clientData/>
  </xdr:twoCellAnchor>
  <xdr:twoCellAnchor editAs="oneCell">
    <xdr:from>
      <xdr:col>0</xdr:col>
      <xdr:colOff>27000</xdr:colOff>
      <xdr:row>165</xdr:row>
      <xdr:rowOff>19440</xdr:rowOff>
    </xdr:from>
    <xdr:to>
      <xdr:col>9</xdr:col>
      <xdr:colOff>131400</xdr:colOff>
      <xdr:row>172</xdr:row>
      <xdr:rowOff>28440</xdr:rowOff>
    </xdr:to>
    <xdr:pic>
      <xdr:nvPicPr>
        <xdr:cNvPr id="10" name="Picture 11711" descr=""/>
        <xdr:cNvPicPr/>
      </xdr:nvPicPr>
      <xdr:blipFill>
        <a:blip r:embed="rId4"/>
        <a:stretch>
          <a:fillRect/>
        </a:stretch>
      </xdr:blipFill>
      <xdr:spPr>
        <a:xfrm>
          <a:off x="27000" y="33051960"/>
          <a:ext cx="5988240" cy="1409040"/>
        </a:xfrm>
        <a:prstGeom prst="rect">
          <a:avLst/>
        </a:prstGeom>
        <a:ln w="9360">
          <a:noFill/>
        </a:ln>
      </xdr:spPr>
    </xdr:pic>
    <xdr:clientData/>
  </xdr:twoCellAnchor>
  <xdr:twoCellAnchor editAs="oneCell">
    <xdr:from>
      <xdr:col>1</xdr:col>
      <xdr:colOff>46080</xdr:colOff>
      <xdr:row>216</xdr:row>
      <xdr:rowOff>360</xdr:rowOff>
    </xdr:from>
    <xdr:to>
      <xdr:col>3</xdr:col>
      <xdr:colOff>74160</xdr:colOff>
      <xdr:row>218</xdr:row>
      <xdr:rowOff>133200</xdr:rowOff>
    </xdr:to>
    <xdr:sp>
      <xdr:nvSpPr>
        <xdr:cNvPr id="11" name="CustomShape 1"/>
        <xdr:cNvSpPr/>
      </xdr:nvSpPr>
      <xdr:spPr>
        <a:xfrm>
          <a:off x="646560" y="43300800"/>
          <a:ext cx="122940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0</xdr:col>
      <xdr:colOff>27000</xdr:colOff>
      <xdr:row>219</xdr:row>
      <xdr:rowOff>10080</xdr:rowOff>
    </xdr:from>
    <xdr:to>
      <xdr:col>9</xdr:col>
      <xdr:colOff>141120</xdr:colOff>
      <xdr:row>225</xdr:row>
      <xdr:rowOff>95400</xdr:rowOff>
    </xdr:to>
    <xdr:pic>
      <xdr:nvPicPr>
        <xdr:cNvPr id="12" name="Picture 11712" descr=""/>
        <xdr:cNvPicPr/>
      </xdr:nvPicPr>
      <xdr:blipFill>
        <a:blip r:embed="rId5"/>
        <a:stretch>
          <a:fillRect/>
        </a:stretch>
      </xdr:blipFill>
      <xdr:spPr>
        <a:xfrm>
          <a:off x="27000" y="43910640"/>
          <a:ext cx="5997960" cy="1285560"/>
        </a:xfrm>
        <a:prstGeom prst="rect">
          <a:avLst/>
        </a:prstGeom>
        <a:ln w="9360">
          <a:noFill/>
        </a:ln>
      </xdr:spPr>
    </xdr:pic>
    <xdr:clientData/>
  </xdr:twoCellAnchor>
  <xdr:twoCellAnchor editAs="oneCell">
    <xdr:from>
      <xdr:col>1</xdr:col>
      <xdr:colOff>65160</xdr:colOff>
      <xdr:row>269</xdr:row>
      <xdr:rowOff>360</xdr:rowOff>
    </xdr:from>
    <xdr:to>
      <xdr:col>3</xdr:col>
      <xdr:colOff>93240</xdr:colOff>
      <xdr:row>271</xdr:row>
      <xdr:rowOff>152280</xdr:rowOff>
    </xdr:to>
    <xdr:sp>
      <xdr:nvSpPr>
        <xdr:cNvPr id="13" name="CustomShape 1"/>
        <xdr:cNvSpPr/>
      </xdr:nvSpPr>
      <xdr:spPr>
        <a:xfrm>
          <a:off x="665640" y="5427360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0</xdr:col>
      <xdr:colOff>27000</xdr:colOff>
      <xdr:row>230</xdr:row>
      <xdr:rowOff>181440</xdr:rowOff>
    </xdr:from>
    <xdr:to>
      <xdr:col>4</xdr:col>
      <xdr:colOff>64800</xdr:colOff>
      <xdr:row>240</xdr:row>
      <xdr:rowOff>38160</xdr:rowOff>
    </xdr:to>
    <xdr:pic>
      <xdr:nvPicPr>
        <xdr:cNvPr id="14" name="Picture 15" descr=""/>
        <xdr:cNvPicPr/>
      </xdr:nvPicPr>
      <xdr:blipFill>
        <a:blip r:embed="rId6"/>
        <a:stretch>
          <a:fillRect/>
        </a:stretch>
      </xdr:blipFill>
      <xdr:spPr>
        <a:xfrm>
          <a:off x="27000" y="46653840"/>
          <a:ext cx="2440440" cy="1856880"/>
        </a:xfrm>
        <a:prstGeom prst="rect">
          <a:avLst/>
        </a:prstGeom>
        <a:ln w="9360">
          <a:noFill/>
        </a:ln>
      </xdr:spPr>
    </xdr:pic>
    <xdr:clientData/>
  </xdr:twoCellAnchor>
  <xdr:twoCellAnchor editAs="oneCell">
    <xdr:from>
      <xdr:col>0</xdr:col>
      <xdr:colOff>27000</xdr:colOff>
      <xdr:row>250</xdr:row>
      <xdr:rowOff>10080</xdr:rowOff>
    </xdr:from>
    <xdr:to>
      <xdr:col>4</xdr:col>
      <xdr:colOff>55080</xdr:colOff>
      <xdr:row>259</xdr:row>
      <xdr:rowOff>57240</xdr:rowOff>
    </xdr:to>
    <xdr:pic>
      <xdr:nvPicPr>
        <xdr:cNvPr id="15" name="Picture 17" descr=""/>
        <xdr:cNvPicPr/>
      </xdr:nvPicPr>
      <xdr:blipFill>
        <a:blip r:embed="rId7"/>
        <a:stretch>
          <a:fillRect/>
        </a:stretch>
      </xdr:blipFill>
      <xdr:spPr>
        <a:xfrm>
          <a:off x="27000" y="50482800"/>
          <a:ext cx="2430720" cy="1847520"/>
        </a:xfrm>
        <a:prstGeom prst="rect">
          <a:avLst/>
        </a:prstGeom>
        <a:ln w="9360">
          <a:noFill/>
        </a:ln>
      </xdr:spPr>
    </xdr:pic>
    <xdr:clientData/>
  </xdr:twoCellAnchor>
  <xdr:twoCellAnchor editAs="oneCell">
    <xdr:from>
      <xdr:col>5</xdr:col>
      <xdr:colOff>46080</xdr:colOff>
      <xdr:row>230</xdr:row>
      <xdr:rowOff>190800</xdr:rowOff>
    </xdr:from>
    <xdr:to>
      <xdr:col>9</xdr:col>
      <xdr:colOff>74160</xdr:colOff>
      <xdr:row>240</xdr:row>
      <xdr:rowOff>47880</xdr:rowOff>
    </xdr:to>
    <xdr:pic>
      <xdr:nvPicPr>
        <xdr:cNvPr id="16" name="Picture 16" descr=""/>
        <xdr:cNvPicPr/>
      </xdr:nvPicPr>
      <xdr:blipFill>
        <a:blip r:embed="rId8"/>
        <a:stretch>
          <a:fillRect/>
        </a:stretch>
      </xdr:blipFill>
      <xdr:spPr>
        <a:xfrm>
          <a:off x="3049560" y="46663200"/>
          <a:ext cx="2908440" cy="1857240"/>
        </a:xfrm>
        <a:prstGeom prst="rect">
          <a:avLst/>
        </a:prstGeom>
        <a:ln w="9360">
          <a:noFill/>
        </a:ln>
      </xdr:spPr>
    </xdr:pic>
    <xdr:clientData/>
  </xdr:twoCellAnchor>
  <xdr:twoCellAnchor editAs="oneCell">
    <xdr:from>
      <xdr:col>5</xdr:col>
      <xdr:colOff>36360</xdr:colOff>
      <xdr:row>249</xdr:row>
      <xdr:rowOff>190800</xdr:rowOff>
    </xdr:from>
    <xdr:to>
      <xdr:col>9</xdr:col>
      <xdr:colOff>83520</xdr:colOff>
      <xdr:row>259</xdr:row>
      <xdr:rowOff>86040</xdr:rowOff>
    </xdr:to>
    <xdr:pic>
      <xdr:nvPicPr>
        <xdr:cNvPr id="17" name="Picture 18" descr=""/>
        <xdr:cNvPicPr/>
      </xdr:nvPicPr>
      <xdr:blipFill>
        <a:blip r:embed="rId9"/>
        <a:stretch>
          <a:fillRect/>
        </a:stretch>
      </xdr:blipFill>
      <xdr:spPr>
        <a:xfrm>
          <a:off x="3039840" y="50463720"/>
          <a:ext cx="2927520" cy="1895400"/>
        </a:xfrm>
        <a:prstGeom prst="rect">
          <a:avLst/>
        </a:prstGeom>
        <a:ln w="9360">
          <a:noFill/>
        </a:ln>
      </xdr:spPr>
    </xdr:pic>
    <xdr:clientData/>
  </xdr:twoCellAnchor>
  <xdr:twoCellAnchor editAs="oneCell">
    <xdr:from>
      <xdr:col>7</xdr:col>
      <xdr:colOff>65160</xdr:colOff>
      <xdr:row>269</xdr:row>
      <xdr:rowOff>360</xdr:rowOff>
    </xdr:from>
    <xdr:to>
      <xdr:col>8</xdr:col>
      <xdr:colOff>531360</xdr:colOff>
      <xdr:row>271</xdr:row>
      <xdr:rowOff>133200</xdr:rowOff>
    </xdr:to>
    <xdr:sp>
      <xdr:nvSpPr>
        <xdr:cNvPr id="18" name="CustomShape 1"/>
        <xdr:cNvSpPr/>
      </xdr:nvSpPr>
      <xdr:spPr>
        <a:xfrm>
          <a:off x="4538520" y="5427360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7</xdr:col>
      <xdr:colOff>27000</xdr:colOff>
      <xdr:row>215</xdr:row>
      <xdr:rowOff>191160</xdr:rowOff>
    </xdr:from>
    <xdr:to>
      <xdr:col>8</xdr:col>
      <xdr:colOff>493200</xdr:colOff>
      <xdr:row>218</xdr:row>
      <xdr:rowOff>123840</xdr:rowOff>
    </xdr:to>
    <xdr:sp>
      <xdr:nvSpPr>
        <xdr:cNvPr id="19" name="CustomShape 1"/>
        <xdr:cNvSpPr/>
      </xdr:nvSpPr>
      <xdr:spPr>
        <a:xfrm>
          <a:off x="4500360" y="4329144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272</xdr:row>
      <xdr:rowOff>19440</xdr:rowOff>
    </xdr:from>
    <xdr:to>
      <xdr:col>9</xdr:col>
      <xdr:colOff>122040</xdr:colOff>
      <xdr:row>278</xdr:row>
      <xdr:rowOff>104760</xdr:rowOff>
    </xdr:to>
    <xdr:pic>
      <xdr:nvPicPr>
        <xdr:cNvPr id="20" name="Picture 11718" descr=""/>
        <xdr:cNvPicPr/>
      </xdr:nvPicPr>
      <xdr:blipFill>
        <a:blip r:embed="rId10"/>
        <a:stretch>
          <a:fillRect/>
        </a:stretch>
      </xdr:blipFill>
      <xdr:spPr>
        <a:xfrm>
          <a:off x="27000" y="54892800"/>
          <a:ext cx="5978880" cy="1285560"/>
        </a:xfrm>
        <a:prstGeom prst="rect">
          <a:avLst/>
        </a:prstGeom>
        <a:ln w="9360">
          <a:noFill/>
        </a:ln>
      </xdr:spPr>
    </xdr:pic>
    <xdr:clientData/>
  </xdr:twoCellAnchor>
  <xdr:twoCellAnchor editAs="oneCell">
    <xdr:from>
      <xdr:col>0</xdr:col>
      <xdr:colOff>27000</xdr:colOff>
      <xdr:row>282</xdr:row>
      <xdr:rowOff>191160</xdr:rowOff>
    </xdr:from>
    <xdr:to>
      <xdr:col>4</xdr:col>
      <xdr:colOff>502920</xdr:colOff>
      <xdr:row>292</xdr:row>
      <xdr:rowOff>114480</xdr:rowOff>
    </xdr:to>
    <xdr:pic>
      <xdr:nvPicPr>
        <xdr:cNvPr id="21" name="Picture 19" descr=""/>
        <xdr:cNvPicPr/>
      </xdr:nvPicPr>
      <xdr:blipFill>
        <a:blip r:embed="rId11"/>
        <a:stretch>
          <a:fillRect/>
        </a:stretch>
      </xdr:blipFill>
      <xdr:spPr>
        <a:xfrm>
          <a:off x="27000" y="57436200"/>
          <a:ext cx="2878560" cy="1923480"/>
        </a:xfrm>
        <a:prstGeom prst="rect">
          <a:avLst/>
        </a:prstGeom>
        <a:ln w="9360">
          <a:noFill/>
        </a:ln>
      </xdr:spPr>
    </xdr:pic>
    <xdr:clientData/>
  </xdr:twoCellAnchor>
  <xdr:twoCellAnchor editAs="oneCell">
    <xdr:from>
      <xdr:col>5</xdr:col>
      <xdr:colOff>351000</xdr:colOff>
      <xdr:row>283</xdr:row>
      <xdr:rowOff>360</xdr:rowOff>
    </xdr:from>
    <xdr:to>
      <xdr:col>9</xdr:col>
      <xdr:colOff>455400</xdr:colOff>
      <xdr:row>292</xdr:row>
      <xdr:rowOff>133200</xdr:rowOff>
    </xdr:to>
    <xdr:pic>
      <xdr:nvPicPr>
        <xdr:cNvPr id="22" name="Picture 20" descr=""/>
        <xdr:cNvPicPr/>
      </xdr:nvPicPr>
      <xdr:blipFill>
        <a:blip r:embed="rId12"/>
        <a:stretch>
          <a:fillRect/>
        </a:stretch>
      </xdr:blipFill>
      <xdr:spPr>
        <a:xfrm>
          <a:off x="3354480" y="57445560"/>
          <a:ext cx="2984760" cy="1932840"/>
        </a:xfrm>
        <a:prstGeom prst="rect">
          <a:avLst/>
        </a:prstGeom>
        <a:ln w="9360">
          <a:noFill/>
        </a:ln>
      </xdr:spPr>
    </xdr:pic>
    <xdr:clientData/>
  </xdr:twoCellAnchor>
  <xdr:twoCellAnchor editAs="oneCell">
    <xdr:from>
      <xdr:col>0</xdr:col>
      <xdr:colOff>27000</xdr:colOff>
      <xdr:row>301</xdr:row>
      <xdr:rowOff>191160</xdr:rowOff>
    </xdr:from>
    <xdr:to>
      <xdr:col>9</xdr:col>
      <xdr:colOff>236160</xdr:colOff>
      <xdr:row>313</xdr:row>
      <xdr:rowOff>181080</xdr:rowOff>
    </xdr:to>
    <xdr:pic>
      <xdr:nvPicPr>
        <xdr:cNvPr id="23" name="Picture 21" descr=""/>
        <xdr:cNvPicPr/>
      </xdr:nvPicPr>
      <xdr:blipFill>
        <a:blip r:embed="rId13"/>
        <a:stretch>
          <a:fillRect/>
        </a:stretch>
      </xdr:blipFill>
      <xdr:spPr>
        <a:xfrm>
          <a:off x="27000" y="61236720"/>
          <a:ext cx="6093000" cy="2390040"/>
        </a:xfrm>
        <a:prstGeom prst="rect">
          <a:avLst/>
        </a:prstGeom>
        <a:ln w="9360">
          <a:noFill/>
        </a:ln>
      </xdr:spPr>
    </xdr:pic>
    <xdr:clientData/>
  </xdr:twoCellAnchor>
  <xdr:twoCellAnchor editAs="oneCell">
    <xdr:from>
      <xdr:col>1</xdr:col>
      <xdr:colOff>27000</xdr:colOff>
      <xdr:row>321</xdr:row>
      <xdr:rowOff>191160</xdr:rowOff>
    </xdr:from>
    <xdr:to>
      <xdr:col>3</xdr:col>
      <xdr:colOff>55080</xdr:colOff>
      <xdr:row>324</xdr:row>
      <xdr:rowOff>142920</xdr:rowOff>
    </xdr:to>
    <xdr:sp>
      <xdr:nvSpPr>
        <xdr:cNvPr id="24" name="CustomShape 1"/>
        <xdr:cNvSpPr/>
      </xdr:nvSpPr>
      <xdr:spPr>
        <a:xfrm>
          <a:off x="627480" y="6523704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36360</xdr:colOff>
      <xdr:row>322</xdr:row>
      <xdr:rowOff>360</xdr:rowOff>
    </xdr:from>
    <xdr:to>
      <xdr:col>8</xdr:col>
      <xdr:colOff>502560</xdr:colOff>
      <xdr:row>324</xdr:row>
      <xdr:rowOff>133200</xdr:rowOff>
    </xdr:to>
    <xdr:sp>
      <xdr:nvSpPr>
        <xdr:cNvPr id="25" name="CustomShape 1"/>
        <xdr:cNvSpPr/>
      </xdr:nvSpPr>
      <xdr:spPr>
        <a:xfrm>
          <a:off x="4509720" y="6524640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325</xdr:row>
      <xdr:rowOff>360</xdr:rowOff>
    </xdr:from>
    <xdr:to>
      <xdr:col>9</xdr:col>
      <xdr:colOff>321840</xdr:colOff>
      <xdr:row>366</xdr:row>
      <xdr:rowOff>95400</xdr:rowOff>
    </xdr:to>
    <xdr:pic>
      <xdr:nvPicPr>
        <xdr:cNvPr id="26" name="Picture 22" descr=""/>
        <xdr:cNvPicPr/>
      </xdr:nvPicPr>
      <xdr:blipFill>
        <a:blip r:embed="rId14"/>
        <a:stretch>
          <a:fillRect/>
        </a:stretch>
      </xdr:blipFill>
      <xdr:spPr>
        <a:xfrm>
          <a:off x="27000" y="65846520"/>
          <a:ext cx="6178680" cy="8296200"/>
        </a:xfrm>
        <a:prstGeom prst="rect">
          <a:avLst/>
        </a:prstGeom>
        <a:ln w="9360">
          <a:noFill/>
        </a:ln>
      </xdr:spPr>
    </xdr:pic>
    <xdr:clientData/>
  </xdr:twoCellAnchor>
  <xdr:twoCellAnchor editAs="oneCell">
    <xdr:from>
      <xdr:col>0</xdr:col>
      <xdr:colOff>131760</xdr:colOff>
      <xdr:row>325</xdr:row>
      <xdr:rowOff>38520</xdr:rowOff>
    </xdr:from>
    <xdr:to>
      <xdr:col>6</xdr:col>
      <xdr:colOff>283680</xdr:colOff>
      <xdr:row>332</xdr:row>
      <xdr:rowOff>190800</xdr:rowOff>
    </xdr:to>
    <xdr:sp>
      <xdr:nvSpPr>
        <xdr:cNvPr id="27" name="CustomShape 1"/>
        <xdr:cNvSpPr/>
      </xdr:nvSpPr>
      <xdr:spPr>
        <a:xfrm>
          <a:off x="131760" y="65884680"/>
          <a:ext cx="4024440" cy="1552320"/>
        </a:xfrm>
        <a:prstGeom prst="rect">
          <a:avLst/>
        </a:prstGeom>
        <a:solidFill>
          <a:srgbClr val="ffffff"/>
        </a:solidFill>
        <a:ln w="9360">
          <a:noFill/>
        </a:ln>
      </xdr:spPr>
    </xdr:sp>
    <xdr:clientData/>
  </xdr:twoCellAnchor>
  <xdr:twoCellAnchor editAs="oneCell">
    <xdr:from>
      <xdr:col>0</xdr:col>
      <xdr:colOff>27000</xdr:colOff>
      <xdr:row>326</xdr:row>
      <xdr:rowOff>133920</xdr:rowOff>
    </xdr:from>
    <xdr:to>
      <xdr:col>2</xdr:col>
      <xdr:colOff>455400</xdr:colOff>
      <xdr:row>333</xdr:row>
      <xdr:rowOff>200520</xdr:rowOff>
    </xdr:to>
    <xdr:sp>
      <xdr:nvSpPr>
        <xdr:cNvPr id="28" name="CustomShape 1"/>
        <xdr:cNvSpPr/>
      </xdr:nvSpPr>
      <xdr:spPr>
        <a:xfrm>
          <a:off x="27000" y="66180240"/>
          <a:ext cx="1629720" cy="1466640"/>
        </a:xfrm>
        <a:prstGeom prst="rect">
          <a:avLst/>
        </a:prstGeom>
        <a:solidFill>
          <a:srgbClr val="ffffff"/>
        </a:solidFill>
        <a:ln w="9360">
          <a:noFill/>
        </a:ln>
      </xdr:spPr>
    </xdr:sp>
    <xdr:clientData/>
  </xdr:twoCellAnchor>
  <xdr:twoCellAnchor editAs="oneCell">
    <xdr:from>
      <xdr:col>0</xdr:col>
      <xdr:colOff>160200</xdr:colOff>
      <xdr:row>359</xdr:row>
      <xdr:rowOff>153000</xdr:rowOff>
    </xdr:from>
    <xdr:to>
      <xdr:col>9</xdr:col>
      <xdr:colOff>159840</xdr:colOff>
      <xdr:row>371</xdr:row>
      <xdr:rowOff>66960</xdr:rowOff>
    </xdr:to>
    <xdr:sp>
      <xdr:nvSpPr>
        <xdr:cNvPr id="29" name="CustomShape 1"/>
        <xdr:cNvSpPr/>
      </xdr:nvSpPr>
      <xdr:spPr>
        <a:xfrm>
          <a:off x="160200" y="72799920"/>
          <a:ext cx="5883480" cy="2314440"/>
        </a:xfrm>
        <a:prstGeom prst="rect">
          <a:avLst/>
        </a:prstGeom>
        <a:solidFill>
          <a:srgbClr val="ffffff"/>
        </a:solidFill>
        <a:ln w="9360">
          <a:solidFill>
            <a:srgbClr val="000000"/>
          </a:solidFill>
          <a:miter/>
        </a:ln>
      </xdr:spPr>
      <xdr:txBody>
        <a:bodyPr lIns="27360" rIns="0" tIns="23040" bIns="0"/>
        <a:p>
          <a:pPr>
            <a:lnSpc>
              <a:spcPct val="100000"/>
            </a:lnSpc>
          </a:pPr>
          <a:r>
            <a:rPr b="1" lang="en-IN" sz="1000">
              <a:solidFill>
                <a:srgbClr val="000000"/>
              </a:solidFill>
              <a:latin typeface="Arial"/>
            </a:rPr>
            <a:t>Het systeem met architectuur design </a:t>
          </a:r>
          <a:endParaRPr/>
        </a:p>
        <a:p>
          <a:pPr>
            <a:lnSpc>
              <a:spcPct val="100000"/>
            </a:lnSpc>
          </a:pPr>
          <a:endParaRPr/>
        </a:p>
        <a:p>
          <a:pPr>
            <a:lnSpc>
              <a:spcPct val="100000"/>
            </a:lnSpc>
          </a:pPr>
          <a:r>
            <a:rPr lang="en-IN" sz="1000">
              <a:solidFill>
                <a:srgbClr val="000000"/>
              </a:solidFill>
              <a:latin typeface="Arial"/>
            </a:rPr>
            <a:t>Onze profielen onderscheiden zich zowel in technisch als in esthetisch opzicht nadrukkelijk van de gangbare producten welke in Nederland verkrijgbaar zijn . </a:t>
          </a:r>
          <a:endParaRPr/>
        </a:p>
        <a:p>
          <a:pPr>
            <a:lnSpc>
              <a:spcPct val="100000"/>
            </a:lnSpc>
          </a:pPr>
          <a:r>
            <a:rPr lang="en-IN" sz="1000">
              <a:solidFill>
                <a:srgbClr val="000000"/>
              </a:solidFill>
              <a:latin typeface="Arial"/>
            </a:rPr>
            <a:t>Een belangrijk verschil is het modern afgeschuinde profiel , dat een zeer hedendaagse uitstraling heeft en is afgestemd op de hedendaagse architectuur . </a:t>
          </a:r>
          <a:endParaRPr/>
        </a:p>
        <a:p>
          <a:pPr>
            <a:lnSpc>
              <a:spcPct val="100000"/>
            </a:lnSpc>
          </a:pPr>
          <a:r>
            <a:rPr lang="en-IN" sz="1000">
              <a:solidFill>
                <a:srgbClr val="000000"/>
              </a:solidFill>
              <a:latin typeface="Arial"/>
            </a:rPr>
            <a:t>Bovendien levert het profiel een hoge isolatiewaarde en geluidswering op .</a:t>
          </a:r>
          <a:endParaRPr/>
        </a:p>
        <a:p>
          <a:pPr>
            <a:lnSpc>
              <a:spcPct val="100000"/>
            </a:lnSpc>
          </a:pPr>
          <a:r>
            <a:rPr lang="en-IN" sz="1000">
              <a:solidFill>
                <a:srgbClr val="000000"/>
              </a:solidFill>
              <a:latin typeface="Arial"/>
            </a:rPr>
            <a:t>Door de aanbreng van speciaal gevormde </a:t>
          </a:r>
          <a:r>
            <a:rPr b="1" lang="en-IN" sz="1000">
              <a:solidFill>
                <a:srgbClr val="000000"/>
              </a:solidFill>
              <a:latin typeface="Arial"/>
            </a:rPr>
            <a:t>staalbewapening</a:t>
          </a:r>
          <a:r>
            <a:rPr lang="en-IN" sz="1000">
              <a:solidFill>
                <a:srgbClr val="000000"/>
              </a:solidFill>
              <a:latin typeface="Arial"/>
            </a:rPr>
            <a:t> ( roestvrij gegalvaniseerd staal met een minimum dikte van 2,5 mm ) in het profiel , zijn de profielen bovendien uiterst geschikt voor bouwprojecten waarbij een hoge stabiliteit noodzakelijk is .</a:t>
          </a:r>
          <a:endParaRPr/>
        </a:p>
        <a:p>
          <a:pPr>
            <a:lnSpc>
              <a:spcPct val="100000"/>
            </a:lnSpc>
          </a:pPr>
          <a:r>
            <a:rPr lang="en-IN" sz="1000">
              <a:solidFill>
                <a:srgbClr val="000000"/>
              </a:solidFill>
              <a:latin typeface="Arial"/>
            </a:rPr>
            <a:t>Bij de Isotec uitvoering hebben zowel de profielen als het isolatieglas een u-waarde van 1.1.</a:t>
          </a:r>
          <a:endParaRPr/>
        </a:p>
        <a:p>
          <a:pPr>
            <a:lnSpc>
              <a:spcPct val="100000"/>
            </a:lnSpc>
          </a:pPr>
          <a:r>
            <a:rPr lang="en-IN" sz="1000">
              <a:solidFill>
                <a:srgbClr val="000000"/>
              </a:solidFill>
              <a:latin typeface="Arial"/>
            </a:rPr>
            <a:t>Bij de Isotec Pro uitvoering ligt de u-waarde op 0.6 . Dit hoog rendementkozijn haalt deze waarde door de aanbreng van 3-dubbel glas en het isoleren van de kamers van de profielen. </a:t>
          </a:r>
          <a:endParaRPr/>
        </a:p>
        <a:p>
          <a:pPr>
            <a:lnSpc>
              <a:spcPct val="100000"/>
            </a:lnSpc>
          </a:pPr>
          <a:endParaRPr/>
        </a:p>
      </xdr:txBody>
    </xdr:sp>
    <xdr:clientData/>
  </xdr:twoCellAnchor>
  <xdr:twoCellAnchor editAs="oneCell">
    <xdr:from>
      <xdr:col>5</xdr:col>
      <xdr:colOff>465120</xdr:colOff>
      <xdr:row>332</xdr:row>
      <xdr:rowOff>360</xdr:rowOff>
    </xdr:from>
    <xdr:to>
      <xdr:col>8</xdr:col>
      <xdr:colOff>579240</xdr:colOff>
      <xdr:row>333</xdr:row>
      <xdr:rowOff>142920</xdr:rowOff>
    </xdr:to>
    <xdr:sp>
      <xdr:nvSpPr>
        <xdr:cNvPr id="30" name="CustomShape 1"/>
        <xdr:cNvSpPr/>
      </xdr:nvSpPr>
      <xdr:spPr>
        <a:xfrm>
          <a:off x="3468600" y="67246560"/>
          <a:ext cx="2393640" cy="342720"/>
        </a:xfrm>
        <a:prstGeom prst="rect">
          <a:avLst/>
        </a:prstGeom>
        <a:noFill/>
        <a:ln>
          <a:noFill/>
        </a:ln>
      </xdr:spPr>
      <xdr:txBody>
        <a:bodyPr wrap="none" lIns="90000" rIns="90000" tIns="45000" bIns="45000"/>
        <a:p>
          <a:pPr algn="ctr">
            <a:lnSpc>
              <a:spcPct val="100000"/>
            </a:lnSpc>
          </a:pPr>
          <a:r>
            <a:rPr lang="en-IN" sz="3600">
              <a:solidFill>
                <a:srgbClr val="ffffff"/>
              </a:solidFill>
              <a:latin typeface="Berlin Sans FB Demi"/>
            </a:rPr>
            <a:t>ISOTEC</a:t>
          </a:r>
          <a:endParaRPr/>
        </a:p>
      </xdr:txBody>
    </xdr:sp>
    <xdr:clientData/>
  </xdr:twoCellAnchor>
  <xdr:twoCellAnchor editAs="oneCell">
    <xdr:from>
      <xdr:col>1</xdr:col>
      <xdr:colOff>169920</xdr:colOff>
      <xdr:row>325</xdr:row>
      <xdr:rowOff>10080</xdr:rowOff>
    </xdr:from>
    <xdr:to>
      <xdr:col>5</xdr:col>
      <xdr:colOff>293400</xdr:colOff>
      <xdr:row>334</xdr:row>
      <xdr:rowOff>38160</xdr:rowOff>
    </xdr:to>
    <xdr:pic>
      <xdr:nvPicPr>
        <xdr:cNvPr id="31" name="Afbeelding 6" descr=""/>
        <xdr:cNvPicPr/>
      </xdr:nvPicPr>
      <xdr:blipFill>
        <a:blip r:embed="rId15"/>
        <a:stretch>
          <a:fillRect/>
        </a:stretch>
      </xdr:blipFill>
      <xdr:spPr>
        <a:xfrm>
          <a:off x="770400" y="65856240"/>
          <a:ext cx="2526480" cy="1828440"/>
        </a:xfrm>
        <a:prstGeom prst="rect">
          <a:avLst/>
        </a:prstGeom>
        <a:ln w="9360">
          <a:noFill/>
        </a:ln>
      </xdr:spPr>
    </xdr:pic>
    <xdr:clientData/>
  </xdr:twoCellAnchor>
  <xdr:twoCellAnchor editAs="oneCell">
    <xdr:from>
      <xdr:col>1</xdr:col>
      <xdr:colOff>27000</xdr:colOff>
      <xdr:row>376</xdr:row>
      <xdr:rowOff>190800</xdr:rowOff>
    </xdr:from>
    <xdr:to>
      <xdr:col>3</xdr:col>
      <xdr:colOff>55080</xdr:colOff>
      <xdr:row>379</xdr:row>
      <xdr:rowOff>142920</xdr:rowOff>
    </xdr:to>
    <xdr:sp>
      <xdr:nvSpPr>
        <xdr:cNvPr id="32" name="CustomShape 1"/>
        <xdr:cNvSpPr/>
      </xdr:nvSpPr>
      <xdr:spPr>
        <a:xfrm>
          <a:off x="627480" y="76238280"/>
          <a:ext cx="1229400" cy="55224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46080</xdr:colOff>
      <xdr:row>377</xdr:row>
      <xdr:rowOff>19440</xdr:rowOff>
    </xdr:from>
    <xdr:to>
      <xdr:col>8</xdr:col>
      <xdr:colOff>512280</xdr:colOff>
      <xdr:row>379</xdr:row>
      <xdr:rowOff>152280</xdr:rowOff>
    </xdr:to>
    <xdr:sp>
      <xdr:nvSpPr>
        <xdr:cNvPr id="33" name="CustomShape 1"/>
        <xdr:cNvSpPr/>
      </xdr:nvSpPr>
      <xdr:spPr>
        <a:xfrm>
          <a:off x="4519440" y="76266720"/>
          <a:ext cx="1275840" cy="53316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1</xdr:col>
      <xdr:colOff>64800</xdr:colOff>
      <xdr:row>214</xdr:row>
      <xdr:rowOff>95760</xdr:rowOff>
    </xdr:from>
    <xdr:to>
      <xdr:col>5</xdr:col>
      <xdr:colOff>83880</xdr:colOff>
      <xdr:row>214</xdr:row>
      <xdr:rowOff>95760</xdr:rowOff>
    </xdr:to>
    <xdr:sp>
      <xdr:nvSpPr>
        <xdr:cNvPr id="34" name="Line 1"/>
        <xdr:cNvSpPr/>
      </xdr:nvSpPr>
      <xdr:spPr>
        <a:xfrm>
          <a:off x="665280" y="42996240"/>
          <a:ext cx="2422080" cy="0"/>
        </a:xfrm>
        <a:prstGeom prst="line">
          <a:avLst/>
        </a:prstGeom>
        <a:ln cap="rnd" w="19080">
          <a:solidFill>
            <a:srgbClr val="000000"/>
          </a:solidFill>
          <a:custDash>
            <a:ds d="212000" sp="159000"/>
          </a:custDash>
          <a:round/>
        </a:ln>
      </xdr:spPr>
    </xdr:sp>
    <xdr:clientData/>
  </xdr:twoCellAnchor>
  <xdr:twoCellAnchor editAs="oneCell">
    <xdr:from>
      <xdr:col>0</xdr:col>
      <xdr:colOff>322200</xdr:colOff>
      <xdr:row>311</xdr:row>
      <xdr:rowOff>105480</xdr:rowOff>
    </xdr:from>
    <xdr:to>
      <xdr:col>2</xdr:col>
      <xdr:colOff>226440</xdr:colOff>
      <xdr:row>313</xdr:row>
      <xdr:rowOff>95760</xdr:rowOff>
    </xdr:to>
    <xdr:sp>
      <xdr:nvSpPr>
        <xdr:cNvPr id="35" name="CustomShape 1"/>
        <xdr:cNvSpPr/>
      </xdr:nvSpPr>
      <xdr:spPr>
        <a:xfrm>
          <a:off x="322200" y="63151200"/>
          <a:ext cx="1105560" cy="390240"/>
        </a:xfrm>
        <a:prstGeom prst="rect">
          <a:avLst/>
        </a:prstGeom>
        <a:solidFill>
          <a:srgbClr val="ffffff"/>
        </a:solidFill>
        <a:ln w="9360">
          <a:noFill/>
        </a:ln>
      </xdr:spPr>
    </xdr:sp>
    <xdr:clientData/>
  </xdr:twoCellAnchor>
  <xdr:twoCellAnchor editAs="oneCell">
    <xdr:from>
      <xdr:col>0</xdr:col>
      <xdr:colOff>446040</xdr:colOff>
      <xdr:row>311</xdr:row>
      <xdr:rowOff>143280</xdr:rowOff>
    </xdr:from>
    <xdr:to>
      <xdr:col>2</xdr:col>
      <xdr:colOff>102960</xdr:colOff>
      <xdr:row>313</xdr:row>
      <xdr:rowOff>57240</xdr:rowOff>
    </xdr:to>
    <xdr:pic>
      <xdr:nvPicPr>
        <xdr:cNvPr id="36" name="Afbeelding 6" descr=""/>
        <xdr:cNvPicPr/>
      </xdr:nvPicPr>
      <xdr:blipFill>
        <a:blip r:embed="rId16"/>
        <a:stretch>
          <a:fillRect/>
        </a:stretch>
      </xdr:blipFill>
      <xdr:spPr>
        <a:xfrm>
          <a:off x="446040" y="63189000"/>
          <a:ext cx="858240" cy="313920"/>
        </a:xfrm>
        <a:prstGeom prst="rect">
          <a:avLst/>
        </a:prstGeom>
        <a:ln w="9360">
          <a:noFill/>
        </a:ln>
      </xdr:spPr>
    </xdr:pic>
    <xdr:clientData/>
  </xdr:twoCellAnchor>
  <xdr:twoCellAnchor editAs="oneCell">
    <xdr:from>
      <xdr:col>0</xdr:col>
      <xdr:colOff>27000</xdr:colOff>
      <xdr:row>380</xdr:row>
      <xdr:rowOff>29160</xdr:rowOff>
    </xdr:from>
    <xdr:to>
      <xdr:col>9</xdr:col>
      <xdr:colOff>150480</xdr:colOff>
      <xdr:row>386</xdr:row>
      <xdr:rowOff>171720</xdr:rowOff>
    </xdr:to>
    <xdr:pic>
      <xdr:nvPicPr>
        <xdr:cNvPr id="37" name="Picture 11713" descr=""/>
        <xdr:cNvPicPr/>
      </xdr:nvPicPr>
      <xdr:blipFill>
        <a:blip r:embed="rId17"/>
        <a:stretch>
          <a:fillRect/>
        </a:stretch>
      </xdr:blipFill>
      <xdr:spPr>
        <a:xfrm>
          <a:off x="27000" y="76876560"/>
          <a:ext cx="6007320" cy="1342800"/>
        </a:xfrm>
        <a:prstGeom prst="rect">
          <a:avLst/>
        </a:prstGeom>
        <a:ln>
          <a:noFill/>
        </a:ln>
      </xdr:spPr>
    </xdr:pic>
    <xdr:clientData/>
  </xdr:twoCellAnchor>
  <xdr:twoCellAnchor editAs="oneCell">
    <xdr:from>
      <xdr:col>0</xdr:col>
      <xdr:colOff>46080</xdr:colOff>
      <xdr:row>388</xdr:row>
      <xdr:rowOff>10080</xdr:rowOff>
    </xdr:from>
    <xdr:to>
      <xdr:col>9</xdr:col>
      <xdr:colOff>198000</xdr:colOff>
      <xdr:row>390</xdr:row>
      <xdr:rowOff>19080</xdr:rowOff>
    </xdr:to>
    <xdr:sp>
      <xdr:nvSpPr>
        <xdr:cNvPr id="38" name="CustomShape 1"/>
        <xdr:cNvSpPr/>
      </xdr:nvSpPr>
      <xdr:spPr>
        <a:xfrm>
          <a:off x="46080" y="78457680"/>
          <a:ext cx="6035760" cy="409320"/>
        </a:xfrm>
        <a:prstGeom prst="rect">
          <a:avLst/>
        </a:prstGeom>
        <a:solidFill>
          <a:srgbClr val="ffffff"/>
        </a:solidFill>
        <a:ln>
          <a:noFill/>
        </a:ln>
      </xdr:spPr>
      <xdr:txBody>
        <a:bodyPr lIns="27360" rIns="0" tIns="23040" bIns="0"/>
        <a:p>
          <a:pPr>
            <a:lnSpc>
              <a:spcPct val="100000"/>
            </a:lnSpc>
          </a:pPr>
          <a:r>
            <a:rPr lang="en-IN" sz="1000">
              <a:solidFill>
                <a:srgbClr val="000000"/>
              </a:solidFill>
              <a:latin typeface="Arial"/>
            </a:rPr>
            <a:t>De voordeurpanelen zijn afkomstig uit België. Hieronder kan u onze drie standaardmodelen vinden . </a:t>
          </a:r>
          <a:r>
            <a:rPr lang="en-IN" sz="1000">
              <a:solidFill>
                <a:srgbClr val="ffffff"/>
              </a:solidFill>
              <a:latin typeface="Arial"/>
            </a:rPr>
            <a:t>Voor </a:t>
          </a:r>
          <a:r>
            <a:rPr lang="en-IN" sz="1000">
              <a:solidFill>
                <a:srgbClr val="000000"/>
              </a:solidFill>
              <a:latin typeface="Arial"/>
            </a:rPr>
            <a:t>Voor meerdere mogelijkheden vraagt u de folder aan uw vertegenwoordiger of gaat u naar volgende link : </a:t>
          </a:r>
          <a:endParaRPr/>
        </a:p>
        <a:p>
          <a:pPr>
            <a:lnSpc>
              <a:spcPct val="100000"/>
            </a:lnSpc>
          </a:pPr>
          <a:endParaRPr/>
        </a:p>
        <a:p>
          <a:pPr>
            <a:lnSpc>
              <a:spcPct val="100000"/>
            </a:lnSpc>
          </a:pPr>
          <a:endParaRPr/>
        </a:p>
      </xdr:txBody>
    </xdr:sp>
    <xdr:clientData/>
  </xdr:twoCellAnchor>
  <xdr:twoCellAnchor editAs="oneCell">
    <xdr:from>
      <xdr:col>0</xdr:col>
      <xdr:colOff>27000</xdr:colOff>
      <xdr:row>393</xdr:row>
      <xdr:rowOff>360</xdr:rowOff>
    </xdr:from>
    <xdr:to>
      <xdr:col>1</xdr:col>
      <xdr:colOff>579240</xdr:colOff>
      <xdr:row>405</xdr:row>
      <xdr:rowOff>28440</xdr:rowOff>
    </xdr:to>
    <xdr:pic>
      <xdr:nvPicPr>
        <xdr:cNvPr id="39" name="Picture 1434" descr=""/>
        <xdr:cNvPicPr/>
      </xdr:nvPicPr>
      <xdr:blipFill>
        <a:blip r:embed="rId18"/>
        <a:stretch>
          <a:fillRect/>
        </a:stretch>
      </xdr:blipFill>
      <xdr:spPr>
        <a:xfrm>
          <a:off x="27000" y="79448040"/>
          <a:ext cx="1152720" cy="2428560"/>
        </a:xfrm>
        <a:prstGeom prst="rect">
          <a:avLst/>
        </a:prstGeom>
        <a:ln>
          <a:noFill/>
        </a:ln>
      </xdr:spPr>
    </xdr:pic>
    <xdr:clientData/>
  </xdr:twoCellAnchor>
  <xdr:twoCellAnchor editAs="oneCell">
    <xdr:from>
      <xdr:col>0</xdr:col>
      <xdr:colOff>27000</xdr:colOff>
      <xdr:row>406</xdr:row>
      <xdr:rowOff>360</xdr:rowOff>
    </xdr:from>
    <xdr:to>
      <xdr:col>1</xdr:col>
      <xdr:colOff>569520</xdr:colOff>
      <xdr:row>418</xdr:row>
      <xdr:rowOff>38160</xdr:rowOff>
    </xdr:to>
    <xdr:pic>
      <xdr:nvPicPr>
        <xdr:cNvPr id="40" name="Picture 1435" descr=""/>
        <xdr:cNvPicPr/>
      </xdr:nvPicPr>
      <xdr:blipFill>
        <a:blip r:embed="rId19"/>
        <a:stretch>
          <a:fillRect/>
        </a:stretch>
      </xdr:blipFill>
      <xdr:spPr>
        <a:xfrm>
          <a:off x="27000" y="82048680"/>
          <a:ext cx="1143000" cy="2437920"/>
        </a:xfrm>
        <a:prstGeom prst="rect">
          <a:avLst/>
        </a:prstGeom>
        <a:ln>
          <a:noFill/>
        </a:ln>
      </xdr:spPr>
    </xdr:pic>
    <xdr:clientData/>
  </xdr:twoCellAnchor>
  <xdr:twoCellAnchor editAs="oneCell">
    <xdr:from>
      <xdr:col>0</xdr:col>
      <xdr:colOff>46080</xdr:colOff>
      <xdr:row>419</xdr:row>
      <xdr:rowOff>19440</xdr:rowOff>
    </xdr:from>
    <xdr:to>
      <xdr:col>1</xdr:col>
      <xdr:colOff>588600</xdr:colOff>
      <xdr:row>430</xdr:row>
      <xdr:rowOff>171360</xdr:rowOff>
    </xdr:to>
    <xdr:pic>
      <xdr:nvPicPr>
        <xdr:cNvPr id="41" name="Picture 1436" descr=""/>
        <xdr:cNvPicPr/>
      </xdr:nvPicPr>
      <xdr:blipFill>
        <a:blip r:embed="rId20"/>
        <a:stretch>
          <a:fillRect/>
        </a:stretch>
      </xdr:blipFill>
      <xdr:spPr>
        <a:xfrm>
          <a:off x="46080" y="84668040"/>
          <a:ext cx="1143000" cy="2352240"/>
        </a:xfrm>
        <a:prstGeom prst="rect">
          <a:avLst/>
        </a:prstGeom>
        <a:ln>
          <a:noFill/>
        </a:ln>
      </xdr:spPr>
    </xdr:pic>
    <xdr:clientData/>
  </xdr:twoCellAnchor>
  <xdr:twoCellAnchor editAs="oneCell">
    <xdr:from>
      <xdr:col>7</xdr:col>
      <xdr:colOff>198360</xdr:colOff>
      <xdr:row>393</xdr:row>
      <xdr:rowOff>360</xdr:rowOff>
    </xdr:from>
    <xdr:to>
      <xdr:col>9</xdr:col>
      <xdr:colOff>45720</xdr:colOff>
      <xdr:row>404</xdr:row>
      <xdr:rowOff>181080</xdr:rowOff>
    </xdr:to>
    <xdr:sp>
      <xdr:nvSpPr>
        <xdr:cNvPr id="42" name="CustomShape 1"/>
        <xdr:cNvSpPr/>
      </xdr:nvSpPr>
      <xdr:spPr>
        <a:xfrm>
          <a:off x="4671720" y="79448040"/>
          <a:ext cx="1257840" cy="2381040"/>
        </a:xfrm>
        <a:prstGeom prst="rect">
          <a:avLst/>
        </a:prstGeom>
        <a:solidFill>
          <a:srgbClr val="ffffff"/>
        </a:solidFill>
        <a:ln w="9360">
          <a:solidFill>
            <a:srgbClr val="000000"/>
          </a:solidFill>
          <a:miter/>
        </a:ln>
      </xdr:spPr>
    </xdr:sp>
    <xdr:clientData/>
  </xdr:twoCellAnchor>
  <xdr:twoCellAnchor editAs="oneCell">
    <xdr:from>
      <xdr:col>3</xdr:col>
      <xdr:colOff>16920</xdr:colOff>
      <xdr:row>401</xdr:row>
      <xdr:rowOff>66960</xdr:rowOff>
    </xdr:from>
    <xdr:to>
      <xdr:col>3</xdr:col>
      <xdr:colOff>112320</xdr:colOff>
      <xdr:row>401</xdr:row>
      <xdr:rowOff>66960</xdr:rowOff>
    </xdr:to>
    <xdr:sp>
      <xdr:nvSpPr>
        <xdr:cNvPr id="43" name="Line 1"/>
        <xdr:cNvSpPr/>
      </xdr:nvSpPr>
      <xdr:spPr>
        <a:xfrm>
          <a:off x="1818720" y="81114840"/>
          <a:ext cx="95400" cy="0"/>
        </a:xfrm>
        <a:prstGeom prst="line">
          <a:avLst/>
        </a:prstGeom>
        <a:ln w="28440">
          <a:solidFill>
            <a:srgbClr val="000000"/>
          </a:solidFill>
          <a:round/>
          <a:tailEnd len="med" type="triangle" w="med"/>
        </a:ln>
      </xdr:spPr>
    </xdr:sp>
    <xdr:clientData/>
  </xdr:twoCellAnchor>
  <xdr:twoCellAnchor editAs="oneCell">
    <xdr:from>
      <xdr:col>4</xdr:col>
      <xdr:colOff>293400</xdr:colOff>
      <xdr:row>399</xdr:row>
      <xdr:rowOff>171720</xdr:rowOff>
    </xdr:from>
    <xdr:to>
      <xdr:col>4</xdr:col>
      <xdr:colOff>493560</xdr:colOff>
      <xdr:row>399</xdr:row>
      <xdr:rowOff>171720</xdr:rowOff>
    </xdr:to>
    <xdr:sp>
      <xdr:nvSpPr>
        <xdr:cNvPr id="44" name="Line 1"/>
        <xdr:cNvSpPr/>
      </xdr:nvSpPr>
      <xdr:spPr>
        <a:xfrm>
          <a:off x="2696040" y="80819640"/>
          <a:ext cx="200160" cy="0"/>
        </a:xfrm>
        <a:prstGeom prst="line">
          <a:avLst/>
        </a:prstGeom>
        <a:ln w="28440">
          <a:solidFill>
            <a:srgbClr val="000000"/>
          </a:solidFill>
          <a:round/>
          <a:tailEnd len="med" type="triangle" w="med"/>
        </a:ln>
      </xdr:spPr>
    </xdr:sp>
    <xdr:clientData/>
  </xdr:twoCellAnchor>
  <xdr:twoCellAnchor editAs="oneCell">
    <xdr:from>
      <xdr:col>6</xdr:col>
      <xdr:colOff>474480</xdr:colOff>
      <xdr:row>399</xdr:row>
      <xdr:rowOff>162360</xdr:rowOff>
    </xdr:from>
    <xdr:to>
      <xdr:col>7</xdr:col>
      <xdr:colOff>64800</xdr:colOff>
      <xdr:row>399</xdr:row>
      <xdr:rowOff>162360</xdr:rowOff>
    </xdr:to>
    <xdr:sp>
      <xdr:nvSpPr>
        <xdr:cNvPr id="45" name="Line 1"/>
        <xdr:cNvSpPr/>
      </xdr:nvSpPr>
      <xdr:spPr>
        <a:xfrm>
          <a:off x="4347000" y="80810280"/>
          <a:ext cx="191160" cy="0"/>
        </a:xfrm>
        <a:prstGeom prst="line">
          <a:avLst/>
        </a:prstGeom>
        <a:ln w="28440">
          <a:solidFill>
            <a:srgbClr val="000000"/>
          </a:solidFill>
          <a:round/>
          <a:tailEnd len="med" type="triangle" w="med"/>
        </a:ln>
      </xdr:spPr>
    </xdr:sp>
    <xdr:clientData/>
  </xdr:twoCellAnchor>
  <xdr:twoCellAnchor editAs="oneCell">
    <xdr:from>
      <xdr:col>7</xdr:col>
      <xdr:colOff>293760</xdr:colOff>
      <xdr:row>393</xdr:row>
      <xdr:rowOff>67320</xdr:rowOff>
    </xdr:from>
    <xdr:to>
      <xdr:col>8</xdr:col>
      <xdr:colOff>560160</xdr:colOff>
      <xdr:row>404</xdr:row>
      <xdr:rowOff>66960</xdr:rowOff>
    </xdr:to>
    <xdr:sp>
      <xdr:nvSpPr>
        <xdr:cNvPr id="46" name="CustomShape 1"/>
        <xdr:cNvSpPr/>
      </xdr:nvSpPr>
      <xdr:spPr>
        <a:xfrm>
          <a:off x="4767120" y="79515000"/>
          <a:ext cx="1076040" cy="2199960"/>
        </a:xfrm>
        <a:prstGeom prst="rect">
          <a:avLst/>
        </a:prstGeom>
        <a:solidFill>
          <a:srgbClr val="ffffff"/>
        </a:solidFill>
        <a:ln w="9360">
          <a:solidFill>
            <a:srgbClr val="000000"/>
          </a:solidFill>
          <a:miter/>
        </a:ln>
      </xdr:spPr>
    </xdr:sp>
    <xdr:clientData/>
  </xdr:twoCellAnchor>
  <xdr:twoCellAnchor editAs="oneCell">
    <xdr:from>
      <xdr:col>7</xdr:col>
      <xdr:colOff>455760</xdr:colOff>
      <xdr:row>394</xdr:row>
      <xdr:rowOff>105480</xdr:rowOff>
    </xdr:from>
    <xdr:to>
      <xdr:col>8</xdr:col>
      <xdr:colOff>350640</xdr:colOff>
      <xdr:row>398</xdr:row>
      <xdr:rowOff>95760</xdr:rowOff>
    </xdr:to>
    <xdr:sp>
      <xdr:nvSpPr>
        <xdr:cNvPr id="47" name="CustomShape 1"/>
        <xdr:cNvSpPr/>
      </xdr:nvSpPr>
      <xdr:spPr>
        <a:xfrm>
          <a:off x="4929120" y="79753320"/>
          <a:ext cx="704520" cy="790560"/>
        </a:xfrm>
        <a:prstGeom prst="diamond">
          <a:avLst/>
        </a:prstGeom>
        <a:solidFill>
          <a:srgbClr val="ffffff"/>
        </a:solidFill>
        <a:ln w="9360">
          <a:solidFill>
            <a:srgbClr val="000000"/>
          </a:solidFill>
          <a:miter/>
        </a:ln>
      </xdr:spPr>
    </xdr:sp>
    <xdr:clientData/>
  </xdr:twoCellAnchor>
  <xdr:twoCellAnchor editAs="oneCell">
    <xdr:from>
      <xdr:col>4</xdr:col>
      <xdr:colOff>531720</xdr:colOff>
      <xdr:row>393</xdr:row>
      <xdr:rowOff>19440</xdr:rowOff>
    </xdr:from>
    <xdr:to>
      <xdr:col>6</xdr:col>
      <xdr:colOff>321840</xdr:colOff>
      <xdr:row>404</xdr:row>
      <xdr:rowOff>190800</xdr:rowOff>
    </xdr:to>
    <xdr:sp>
      <xdr:nvSpPr>
        <xdr:cNvPr id="48" name="CustomShape 1"/>
        <xdr:cNvSpPr/>
      </xdr:nvSpPr>
      <xdr:spPr>
        <a:xfrm>
          <a:off x="2934360" y="79467120"/>
          <a:ext cx="1260000" cy="2371680"/>
        </a:xfrm>
        <a:prstGeom prst="rect">
          <a:avLst/>
        </a:prstGeom>
        <a:solidFill>
          <a:srgbClr val="ffffff"/>
        </a:solidFill>
        <a:ln w="9360">
          <a:solidFill>
            <a:srgbClr val="000000"/>
          </a:solidFill>
          <a:miter/>
        </a:ln>
      </xdr:spPr>
    </xdr:sp>
    <xdr:clientData/>
  </xdr:twoCellAnchor>
  <xdr:twoCellAnchor editAs="oneCell">
    <xdr:from>
      <xdr:col>5</xdr:col>
      <xdr:colOff>16560</xdr:colOff>
      <xdr:row>393</xdr:row>
      <xdr:rowOff>114840</xdr:rowOff>
    </xdr:from>
    <xdr:to>
      <xdr:col>6</xdr:col>
      <xdr:colOff>217080</xdr:colOff>
      <xdr:row>404</xdr:row>
      <xdr:rowOff>114480</xdr:rowOff>
    </xdr:to>
    <xdr:sp>
      <xdr:nvSpPr>
        <xdr:cNvPr id="49" name="CustomShape 1"/>
        <xdr:cNvSpPr/>
      </xdr:nvSpPr>
      <xdr:spPr>
        <a:xfrm>
          <a:off x="3020040" y="79562520"/>
          <a:ext cx="1069560" cy="2199960"/>
        </a:xfrm>
        <a:prstGeom prst="rect">
          <a:avLst/>
        </a:prstGeom>
        <a:solidFill>
          <a:srgbClr val="ffffff"/>
        </a:solidFill>
        <a:ln w="9360">
          <a:solidFill>
            <a:srgbClr val="000000"/>
          </a:solidFill>
          <a:miter/>
        </a:ln>
      </xdr:spPr>
    </xdr:sp>
    <xdr:clientData/>
  </xdr:twoCellAnchor>
  <xdr:twoCellAnchor editAs="oneCell">
    <xdr:from>
      <xdr:col>5</xdr:col>
      <xdr:colOff>208080</xdr:colOff>
      <xdr:row>394</xdr:row>
      <xdr:rowOff>124200</xdr:rowOff>
    </xdr:from>
    <xdr:to>
      <xdr:col>6</xdr:col>
      <xdr:colOff>26640</xdr:colOff>
      <xdr:row>396</xdr:row>
      <xdr:rowOff>171360</xdr:rowOff>
    </xdr:to>
    <xdr:sp>
      <xdr:nvSpPr>
        <xdr:cNvPr id="50" name="CustomShape 1"/>
        <xdr:cNvSpPr/>
      </xdr:nvSpPr>
      <xdr:spPr>
        <a:xfrm>
          <a:off x="3211560" y="79772040"/>
          <a:ext cx="687600" cy="447120"/>
        </a:xfrm>
        <a:prstGeom prst="rect">
          <a:avLst/>
        </a:prstGeom>
        <a:solidFill>
          <a:srgbClr val="ffffff"/>
        </a:solidFill>
        <a:ln w="9360">
          <a:solidFill>
            <a:srgbClr val="000000"/>
          </a:solidFill>
          <a:miter/>
        </a:ln>
      </xdr:spPr>
    </xdr:sp>
    <xdr:clientData/>
  </xdr:twoCellAnchor>
  <xdr:twoCellAnchor editAs="oneCell">
    <xdr:from>
      <xdr:col>2</xdr:col>
      <xdr:colOff>227160</xdr:colOff>
      <xdr:row>393</xdr:row>
      <xdr:rowOff>19440</xdr:rowOff>
    </xdr:from>
    <xdr:to>
      <xdr:col>4</xdr:col>
      <xdr:colOff>245880</xdr:colOff>
      <xdr:row>404</xdr:row>
      <xdr:rowOff>190800</xdr:rowOff>
    </xdr:to>
    <xdr:sp>
      <xdr:nvSpPr>
        <xdr:cNvPr id="51" name="CustomShape 1"/>
        <xdr:cNvSpPr/>
      </xdr:nvSpPr>
      <xdr:spPr>
        <a:xfrm>
          <a:off x="1428480" y="79467120"/>
          <a:ext cx="1220040" cy="2371680"/>
        </a:xfrm>
        <a:prstGeom prst="rect">
          <a:avLst/>
        </a:prstGeom>
        <a:solidFill>
          <a:srgbClr val="ffffff"/>
        </a:solidFill>
        <a:ln w="9360">
          <a:solidFill>
            <a:srgbClr val="000000"/>
          </a:solidFill>
          <a:miter/>
        </a:ln>
      </xdr:spPr>
    </xdr:sp>
    <xdr:clientData/>
  </xdr:twoCellAnchor>
  <xdr:twoCellAnchor editAs="oneCell">
    <xdr:from>
      <xdr:col>2</xdr:col>
      <xdr:colOff>25920</xdr:colOff>
      <xdr:row>399</xdr:row>
      <xdr:rowOff>171720</xdr:rowOff>
    </xdr:from>
    <xdr:to>
      <xdr:col>2</xdr:col>
      <xdr:colOff>217440</xdr:colOff>
      <xdr:row>399</xdr:row>
      <xdr:rowOff>171720</xdr:rowOff>
    </xdr:to>
    <xdr:sp>
      <xdr:nvSpPr>
        <xdr:cNvPr id="52" name="Line 1"/>
        <xdr:cNvSpPr/>
      </xdr:nvSpPr>
      <xdr:spPr>
        <a:xfrm>
          <a:off x="1227240" y="80819640"/>
          <a:ext cx="191520" cy="0"/>
        </a:xfrm>
        <a:prstGeom prst="line">
          <a:avLst/>
        </a:prstGeom>
        <a:ln w="28440">
          <a:solidFill>
            <a:srgbClr val="000000"/>
          </a:solidFill>
          <a:round/>
          <a:tailEnd len="med" type="triangle" w="med"/>
        </a:ln>
      </xdr:spPr>
    </xdr:sp>
    <xdr:clientData/>
  </xdr:twoCellAnchor>
  <xdr:twoCellAnchor editAs="oneCell">
    <xdr:from>
      <xdr:col>2</xdr:col>
      <xdr:colOff>331920</xdr:colOff>
      <xdr:row>393</xdr:row>
      <xdr:rowOff>114840</xdr:rowOff>
    </xdr:from>
    <xdr:to>
      <xdr:col>4</xdr:col>
      <xdr:colOff>160200</xdr:colOff>
      <xdr:row>404</xdr:row>
      <xdr:rowOff>114480</xdr:rowOff>
    </xdr:to>
    <xdr:sp>
      <xdr:nvSpPr>
        <xdr:cNvPr id="53" name="CustomShape 1"/>
        <xdr:cNvSpPr/>
      </xdr:nvSpPr>
      <xdr:spPr>
        <a:xfrm>
          <a:off x="1533240" y="79562520"/>
          <a:ext cx="1029600" cy="2199960"/>
        </a:xfrm>
        <a:prstGeom prst="rect">
          <a:avLst/>
        </a:prstGeom>
        <a:solidFill>
          <a:srgbClr val="ffffff"/>
        </a:solidFill>
        <a:ln w="9360">
          <a:solidFill>
            <a:srgbClr val="000000"/>
          </a:solidFill>
          <a:miter/>
        </a:ln>
      </xdr:spPr>
    </xdr:sp>
    <xdr:clientData/>
  </xdr:twoCellAnchor>
  <xdr:twoCellAnchor editAs="oneCell">
    <xdr:from>
      <xdr:col>3</xdr:col>
      <xdr:colOff>26640</xdr:colOff>
      <xdr:row>394</xdr:row>
      <xdr:rowOff>133920</xdr:rowOff>
    </xdr:from>
    <xdr:to>
      <xdr:col>3</xdr:col>
      <xdr:colOff>350640</xdr:colOff>
      <xdr:row>398</xdr:row>
      <xdr:rowOff>47880</xdr:rowOff>
    </xdr:to>
    <xdr:sp>
      <xdr:nvSpPr>
        <xdr:cNvPr id="54" name="CustomShape 1"/>
        <xdr:cNvSpPr/>
      </xdr:nvSpPr>
      <xdr:spPr>
        <a:xfrm>
          <a:off x="1828440" y="79781760"/>
          <a:ext cx="324000" cy="714240"/>
        </a:xfrm>
        <a:prstGeom prst="rect">
          <a:avLst/>
        </a:prstGeom>
        <a:solidFill>
          <a:srgbClr val="ffffff"/>
        </a:solidFill>
        <a:ln w="9360">
          <a:solidFill>
            <a:srgbClr val="000000"/>
          </a:solidFill>
          <a:miter/>
        </a:ln>
      </xdr:spPr>
    </xdr:sp>
    <xdr:clientData/>
  </xdr:twoCellAnchor>
  <xdr:twoCellAnchor editAs="oneCell">
    <xdr:from>
      <xdr:col>2</xdr:col>
      <xdr:colOff>236520</xdr:colOff>
      <xdr:row>406</xdr:row>
      <xdr:rowOff>360</xdr:rowOff>
    </xdr:from>
    <xdr:to>
      <xdr:col>4</xdr:col>
      <xdr:colOff>255240</xdr:colOff>
      <xdr:row>417</xdr:row>
      <xdr:rowOff>181080</xdr:rowOff>
    </xdr:to>
    <xdr:sp>
      <xdr:nvSpPr>
        <xdr:cNvPr id="55" name="CustomShape 1"/>
        <xdr:cNvSpPr/>
      </xdr:nvSpPr>
      <xdr:spPr>
        <a:xfrm>
          <a:off x="1437840" y="82048680"/>
          <a:ext cx="1220040" cy="2380680"/>
        </a:xfrm>
        <a:prstGeom prst="rect">
          <a:avLst/>
        </a:prstGeom>
        <a:solidFill>
          <a:srgbClr val="ffffff"/>
        </a:solidFill>
        <a:ln w="9360">
          <a:solidFill>
            <a:srgbClr val="000000"/>
          </a:solidFill>
          <a:miter/>
        </a:ln>
      </xdr:spPr>
    </xdr:sp>
    <xdr:clientData/>
  </xdr:twoCellAnchor>
  <xdr:twoCellAnchor editAs="oneCell">
    <xdr:from>
      <xdr:col>4</xdr:col>
      <xdr:colOff>531720</xdr:colOff>
      <xdr:row>406</xdr:row>
      <xdr:rowOff>360</xdr:rowOff>
    </xdr:from>
    <xdr:to>
      <xdr:col>6</xdr:col>
      <xdr:colOff>321840</xdr:colOff>
      <xdr:row>417</xdr:row>
      <xdr:rowOff>181080</xdr:rowOff>
    </xdr:to>
    <xdr:sp>
      <xdr:nvSpPr>
        <xdr:cNvPr id="56" name="CustomShape 1"/>
        <xdr:cNvSpPr/>
      </xdr:nvSpPr>
      <xdr:spPr>
        <a:xfrm>
          <a:off x="2934360" y="82048680"/>
          <a:ext cx="1260000" cy="2380680"/>
        </a:xfrm>
        <a:prstGeom prst="rect">
          <a:avLst/>
        </a:prstGeom>
        <a:solidFill>
          <a:srgbClr val="ffffff"/>
        </a:solidFill>
        <a:ln w="9360">
          <a:solidFill>
            <a:srgbClr val="000000"/>
          </a:solidFill>
          <a:miter/>
        </a:ln>
      </xdr:spPr>
    </xdr:sp>
    <xdr:clientData/>
  </xdr:twoCellAnchor>
  <xdr:twoCellAnchor editAs="oneCell">
    <xdr:from>
      <xdr:col>7</xdr:col>
      <xdr:colOff>189000</xdr:colOff>
      <xdr:row>406</xdr:row>
      <xdr:rowOff>10080</xdr:rowOff>
    </xdr:from>
    <xdr:to>
      <xdr:col>9</xdr:col>
      <xdr:colOff>36360</xdr:colOff>
      <xdr:row>417</xdr:row>
      <xdr:rowOff>190800</xdr:rowOff>
    </xdr:to>
    <xdr:sp>
      <xdr:nvSpPr>
        <xdr:cNvPr id="57" name="CustomShape 1"/>
        <xdr:cNvSpPr/>
      </xdr:nvSpPr>
      <xdr:spPr>
        <a:xfrm>
          <a:off x="4662360" y="82058400"/>
          <a:ext cx="1257840" cy="2380680"/>
        </a:xfrm>
        <a:prstGeom prst="rect">
          <a:avLst/>
        </a:prstGeom>
        <a:solidFill>
          <a:srgbClr val="ffffff"/>
        </a:solidFill>
        <a:ln w="9360">
          <a:solidFill>
            <a:srgbClr val="000000"/>
          </a:solidFill>
          <a:miter/>
        </a:ln>
      </xdr:spPr>
    </xdr:sp>
    <xdr:clientData/>
  </xdr:twoCellAnchor>
  <xdr:twoCellAnchor editAs="oneCell">
    <xdr:from>
      <xdr:col>2</xdr:col>
      <xdr:colOff>236520</xdr:colOff>
      <xdr:row>418</xdr:row>
      <xdr:rowOff>191160</xdr:rowOff>
    </xdr:from>
    <xdr:to>
      <xdr:col>4</xdr:col>
      <xdr:colOff>255240</xdr:colOff>
      <xdr:row>430</xdr:row>
      <xdr:rowOff>171720</xdr:rowOff>
    </xdr:to>
    <xdr:sp>
      <xdr:nvSpPr>
        <xdr:cNvPr id="58" name="CustomShape 1"/>
        <xdr:cNvSpPr/>
      </xdr:nvSpPr>
      <xdr:spPr>
        <a:xfrm>
          <a:off x="1437840" y="84639600"/>
          <a:ext cx="1220040" cy="2381040"/>
        </a:xfrm>
        <a:prstGeom prst="rect">
          <a:avLst/>
        </a:prstGeom>
        <a:solidFill>
          <a:srgbClr val="ffffff"/>
        </a:solidFill>
        <a:ln w="9360">
          <a:solidFill>
            <a:srgbClr val="000000"/>
          </a:solidFill>
          <a:miter/>
        </a:ln>
      </xdr:spPr>
    </xdr:sp>
    <xdr:clientData/>
  </xdr:twoCellAnchor>
  <xdr:twoCellAnchor editAs="oneCell">
    <xdr:from>
      <xdr:col>4</xdr:col>
      <xdr:colOff>560520</xdr:colOff>
      <xdr:row>418</xdr:row>
      <xdr:rowOff>191160</xdr:rowOff>
    </xdr:from>
    <xdr:to>
      <xdr:col>6</xdr:col>
      <xdr:colOff>350640</xdr:colOff>
      <xdr:row>430</xdr:row>
      <xdr:rowOff>171720</xdr:rowOff>
    </xdr:to>
    <xdr:sp>
      <xdr:nvSpPr>
        <xdr:cNvPr id="59" name="CustomShape 1"/>
        <xdr:cNvSpPr/>
      </xdr:nvSpPr>
      <xdr:spPr>
        <a:xfrm>
          <a:off x="2963160" y="84639600"/>
          <a:ext cx="1260000" cy="2381040"/>
        </a:xfrm>
        <a:prstGeom prst="rect">
          <a:avLst/>
        </a:prstGeom>
        <a:solidFill>
          <a:srgbClr val="ffffff"/>
        </a:solidFill>
        <a:ln w="9360">
          <a:solidFill>
            <a:srgbClr val="000000"/>
          </a:solidFill>
          <a:miter/>
        </a:ln>
      </xdr:spPr>
    </xdr:sp>
    <xdr:clientData/>
  </xdr:twoCellAnchor>
  <xdr:twoCellAnchor editAs="oneCell">
    <xdr:from>
      <xdr:col>7</xdr:col>
      <xdr:colOff>189000</xdr:colOff>
      <xdr:row>418</xdr:row>
      <xdr:rowOff>181440</xdr:rowOff>
    </xdr:from>
    <xdr:to>
      <xdr:col>9</xdr:col>
      <xdr:colOff>36360</xdr:colOff>
      <xdr:row>430</xdr:row>
      <xdr:rowOff>162000</xdr:rowOff>
    </xdr:to>
    <xdr:sp>
      <xdr:nvSpPr>
        <xdr:cNvPr id="60" name="CustomShape 1"/>
        <xdr:cNvSpPr/>
      </xdr:nvSpPr>
      <xdr:spPr>
        <a:xfrm>
          <a:off x="4662360" y="84629880"/>
          <a:ext cx="1257840" cy="2381040"/>
        </a:xfrm>
        <a:prstGeom prst="rect">
          <a:avLst/>
        </a:prstGeom>
        <a:solidFill>
          <a:srgbClr val="ffffff"/>
        </a:solidFill>
        <a:ln w="9360">
          <a:solidFill>
            <a:srgbClr val="000000"/>
          </a:solidFill>
          <a:miter/>
        </a:ln>
      </xdr:spPr>
    </xdr:sp>
    <xdr:clientData/>
  </xdr:twoCellAnchor>
  <xdr:twoCellAnchor editAs="oneCell">
    <xdr:from>
      <xdr:col>2</xdr:col>
      <xdr:colOff>341280</xdr:colOff>
      <xdr:row>406</xdr:row>
      <xdr:rowOff>76680</xdr:rowOff>
    </xdr:from>
    <xdr:to>
      <xdr:col>4</xdr:col>
      <xdr:colOff>169560</xdr:colOff>
      <xdr:row>417</xdr:row>
      <xdr:rowOff>76320</xdr:rowOff>
    </xdr:to>
    <xdr:sp>
      <xdr:nvSpPr>
        <xdr:cNvPr id="61" name="CustomShape 1"/>
        <xdr:cNvSpPr/>
      </xdr:nvSpPr>
      <xdr:spPr>
        <a:xfrm>
          <a:off x="1542600" y="82125000"/>
          <a:ext cx="1029600" cy="2199600"/>
        </a:xfrm>
        <a:prstGeom prst="rect">
          <a:avLst/>
        </a:prstGeom>
        <a:solidFill>
          <a:srgbClr val="ffffff"/>
        </a:solidFill>
        <a:ln w="9360">
          <a:solidFill>
            <a:srgbClr val="000000"/>
          </a:solidFill>
          <a:miter/>
        </a:ln>
      </xdr:spPr>
    </xdr:sp>
    <xdr:clientData/>
  </xdr:twoCellAnchor>
  <xdr:twoCellAnchor editAs="oneCell">
    <xdr:from>
      <xdr:col>5</xdr:col>
      <xdr:colOff>26280</xdr:colOff>
      <xdr:row>406</xdr:row>
      <xdr:rowOff>86400</xdr:rowOff>
    </xdr:from>
    <xdr:to>
      <xdr:col>6</xdr:col>
      <xdr:colOff>226800</xdr:colOff>
      <xdr:row>417</xdr:row>
      <xdr:rowOff>86040</xdr:rowOff>
    </xdr:to>
    <xdr:sp>
      <xdr:nvSpPr>
        <xdr:cNvPr id="62" name="CustomShape 1"/>
        <xdr:cNvSpPr/>
      </xdr:nvSpPr>
      <xdr:spPr>
        <a:xfrm>
          <a:off x="3029760" y="82134720"/>
          <a:ext cx="1069560" cy="2199600"/>
        </a:xfrm>
        <a:prstGeom prst="rect">
          <a:avLst/>
        </a:prstGeom>
        <a:solidFill>
          <a:srgbClr val="ffffff"/>
        </a:solidFill>
        <a:ln w="9360">
          <a:solidFill>
            <a:srgbClr val="000000"/>
          </a:solidFill>
          <a:miter/>
        </a:ln>
      </xdr:spPr>
    </xdr:sp>
    <xdr:clientData/>
  </xdr:twoCellAnchor>
  <xdr:twoCellAnchor editAs="oneCell">
    <xdr:from>
      <xdr:col>7</xdr:col>
      <xdr:colOff>274680</xdr:colOff>
      <xdr:row>406</xdr:row>
      <xdr:rowOff>86400</xdr:rowOff>
    </xdr:from>
    <xdr:to>
      <xdr:col>8</xdr:col>
      <xdr:colOff>541080</xdr:colOff>
      <xdr:row>417</xdr:row>
      <xdr:rowOff>86040</xdr:rowOff>
    </xdr:to>
    <xdr:sp>
      <xdr:nvSpPr>
        <xdr:cNvPr id="63" name="CustomShape 1"/>
        <xdr:cNvSpPr/>
      </xdr:nvSpPr>
      <xdr:spPr>
        <a:xfrm>
          <a:off x="4748040" y="82134720"/>
          <a:ext cx="1076040" cy="2199600"/>
        </a:xfrm>
        <a:prstGeom prst="rect">
          <a:avLst/>
        </a:prstGeom>
        <a:solidFill>
          <a:srgbClr val="ffffff"/>
        </a:solidFill>
        <a:ln w="9360">
          <a:solidFill>
            <a:srgbClr val="000000"/>
          </a:solidFill>
          <a:miter/>
        </a:ln>
      </xdr:spPr>
    </xdr:sp>
    <xdr:clientData/>
  </xdr:twoCellAnchor>
  <xdr:twoCellAnchor editAs="oneCell">
    <xdr:from>
      <xdr:col>2</xdr:col>
      <xdr:colOff>331920</xdr:colOff>
      <xdr:row>419</xdr:row>
      <xdr:rowOff>67320</xdr:rowOff>
    </xdr:from>
    <xdr:to>
      <xdr:col>4</xdr:col>
      <xdr:colOff>160200</xdr:colOff>
      <xdr:row>430</xdr:row>
      <xdr:rowOff>66960</xdr:rowOff>
    </xdr:to>
    <xdr:sp>
      <xdr:nvSpPr>
        <xdr:cNvPr id="64" name="CustomShape 1"/>
        <xdr:cNvSpPr/>
      </xdr:nvSpPr>
      <xdr:spPr>
        <a:xfrm>
          <a:off x="1533240" y="84715920"/>
          <a:ext cx="1029600" cy="2199960"/>
        </a:xfrm>
        <a:prstGeom prst="rect">
          <a:avLst/>
        </a:prstGeom>
        <a:solidFill>
          <a:srgbClr val="ffffff"/>
        </a:solidFill>
        <a:ln w="9360">
          <a:solidFill>
            <a:srgbClr val="000000"/>
          </a:solidFill>
          <a:miter/>
        </a:ln>
      </xdr:spPr>
    </xdr:sp>
    <xdr:clientData/>
  </xdr:twoCellAnchor>
  <xdr:twoCellAnchor editAs="oneCell">
    <xdr:from>
      <xdr:col>5</xdr:col>
      <xdr:colOff>46080</xdr:colOff>
      <xdr:row>419</xdr:row>
      <xdr:rowOff>76680</xdr:rowOff>
    </xdr:from>
    <xdr:to>
      <xdr:col>6</xdr:col>
      <xdr:colOff>255240</xdr:colOff>
      <xdr:row>430</xdr:row>
      <xdr:rowOff>76320</xdr:rowOff>
    </xdr:to>
    <xdr:sp>
      <xdr:nvSpPr>
        <xdr:cNvPr id="65" name="CustomShape 1"/>
        <xdr:cNvSpPr/>
      </xdr:nvSpPr>
      <xdr:spPr>
        <a:xfrm>
          <a:off x="3049560" y="84725280"/>
          <a:ext cx="1078200" cy="2199960"/>
        </a:xfrm>
        <a:prstGeom prst="rect">
          <a:avLst/>
        </a:prstGeom>
        <a:solidFill>
          <a:srgbClr val="ffffff"/>
        </a:solidFill>
        <a:ln w="9360">
          <a:solidFill>
            <a:srgbClr val="000000"/>
          </a:solidFill>
          <a:miter/>
        </a:ln>
      </xdr:spPr>
    </xdr:sp>
    <xdr:clientData/>
  </xdr:twoCellAnchor>
  <xdr:twoCellAnchor editAs="oneCell">
    <xdr:from>
      <xdr:col>7</xdr:col>
      <xdr:colOff>293760</xdr:colOff>
      <xdr:row>419</xdr:row>
      <xdr:rowOff>86400</xdr:rowOff>
    </xdr:from>
    <xdr:to>
      <xdr:col>8</xdr:col>
      <xdr:colOff>560160</xdr:colOff>
      <xdr:row>430</xdr:row>
      <xdr:rowOff>86040</xdr:rowOff>
    </xdr:to>
    <xdr:sp>
      <xdr:nvSpPr>
        <xdr:cNvPr id="66" name="CustomShape 1"/>
        <xdr:cNvSpPr/>
      </xdr:nvSpPr>
      <xdr:spPr>
        <a:xfrm>
          <a:off x="4767120" y="84735000"/>
          <a:ext cx="1076040" cy="2199960"/>
        </a:xfrm>
        <a:prstGeom prst="rect">
          <a:avLst/>
        </a:prstGeom>
        <a:solidFill>
          <a:srgbClr val="ffffff"/>
        </a:solidFill>
        <a:ln w="9360">
          <a:solidFill>
            <a:srgbClr val="000000"/>
          </a:solidFill>
          <a:miter/>
        </a:ln>
      </xdr:spPr>
    </xdr:sp>
    <xdr:clientData/>
  </xdr:twoCellAnchor>
  <xdr:twoCellAnchor editAs="oneCell">
    <xdr:from>
      <xdr:col>3</xdr:col>
      <xdr:colOff>122400</xdr:colOff>
      <xdr:row>406</xdr:row>
      <xdr:rowOff>153000</xdr:rowOff>
    </xdr:from>
    <xdr:to>
      <xdr:col>3</xdr:col>
      <xdr:colOff>264960</xdr:colOff>
      <xdr:row>413</xdr:row>
      <xdr:rowOff>162000</xdr:rowOff>
    </xdr:to>
    <xdr:sp>
      <xdr:nvSpPr>
        <xdr:cNvPr id="67" name="CustomShape 1"/>
        <xdr:cNvSpPr/>
      </xdr:nvSpPr>
      <xdr:spPr>
        <a:xfrm>
          <a:off x="1924200" y="82201320"/>
          <a:ext cx="142560" cy="1409040"/>
        </a:xfrm>
        <a:prstGeom prst="rect">
          <a:avLst/>
        </a:prstGeom>
        <a:solidFill>
          <a:srgbClr val="ffffff"/>
        </a:solidFill>
        <a:ln w="9360">
          <a:solidFill>
            <a:srgbClr val="000000"/>
          </a:solidFill>
          <a:miter/>
        </a:ln>
      </xdr:spPr>
    </xdr:sp>
    <xdr:clientData/>
  </xdr:twoCellAnchor>
  <xdr:twoCellAnchor editAs="oneCell">
    <xdr:from>
      <xdr:col>3</xdr:col>
      <xdr:colOff>122400</xdr:colOff>
      <xdr:row>414</xdr:row>
      <xdr:rowOff>105480</xdr:rowOff>
    </xdr:from>
    <xdr:to>
      <xdr:col>3</xdr:col>
      <xdr:colOff>264960</xdr:colOff>
      <xdr:row>416</xdr:row>
      <xdr:rowOff>86040</xdr:rowOff>
    </xdr:to>
    <xdr:sp>
      <xdr:nvSpPr>
        <xdr:cNvPr id="68" name="CustomShape 1"/>
        <xdr:cNvSpPr/>
      </xdr:nvSpPr>
      <xdr:spPr>
        <a:xfrm>
          <a:off x="1924200" y="83754000"/>
          <a:ext cx="142560" cy="380520"/>
        </a:xfrm>
        <a:prstGeom prst="rect">
          <a:avLst/>
        </a:prstGeom>
        <a:solidFill>
          <a:srgbClr val="ffffff"/>
        </a:solidFill>
        <a:ln w="9360">
          <a:solidFill>
            <a:srgbClr val="000000"/>
          </a:solidFill>
          <a:miter/>
        </a:ln>
      </xdr:spPr>
    </xdr:sp>
    <xdr:clientData/>
  </xdr:twoCellAnchor>
  <xdr:twoCellAnchor editAs="oneCell">
    <xdr:from>
      <xdr:col>5</xdr:col>
      <xdr:colOff>312840</xdr:colOff>
      <xdr:row>406</xdr:row>
      <xdr:rowOff>190800</xdr:rowOff>
    </xdr:from>
    <xdr:to>
      <xdr:col>5</xdr:col>
      <xdr:colOff>722160</xdr:colOff>
      <xdr:row>409</xdr:row>
      <xdr:rowOff>19080</xdr:rowOff>
    </xdr:to>
    <xdr:sp>
      <xdr:nvSpPr>
        <xdr:cNvPr id="69" name="CustomShape 1"/>
        <xdr:cNvSpPr/>
      </xdr:nvSpPr>
      <xdr:spPr>
        <a:xfrm>
          <a:off x="3316320" y="82239120"/>
          <a:ext cx="409320" cy="428040"/>
        </a:xfrm>
        <a:prstGeom prst="diamond">
          <a:avLst/>
        </a:prstGeom>
        <a:solidFill>
          <a:srgbClr val="ffffff"/>
        </a:solidFill>
        <a:ln w="9360">
          <a:solidFill>
            <a:srgbClr val="000000"/>
          </a:solidFill>
          <a:miter/>
        </a:ln>
      </xdr:spPr>
    </xdr:sp>
    <xdr:clientData/>
  </xdr:twoCellAnchor>
  <xdr:twoCellAnchor editAs="oneCell">
    <xdr:from>
      <xdr:col>5</xdr:col>
      <xdr:colOff>312840</xdr:colOff>
      <xdr:row>409</xdr:row>
      <xdr:rowOff>143280</xdr:rowOff>
    </xdr:from>
    <xdr:to>
      <xdr:col>5</xdr:col>
      <xdr:colOff>722160</xdr:colOff>
      <xdr:row>412</xdr:row>
      <xdr:rowOff>114480</xdr:rowOff>
    </xdr:to>
    <xdr:sp>
      <xdr:nvSpPr>
        <xdr:cNvPr id="70" name="CustomShape 1"/>
        <xdr:cNvSpPr/>
      </xdr:nvSpPr>
      <xdr:spPr>
        <a:xfrm>
          <a:off x="3316320" y="82791360"/>
          <a:ext cx="409320" cy="571320"/>
        </a:xfrm>
        <a:prstGeom prst="diamond">
          <a:avLst/>
        </a:prstGeom>
        <a:solidFill>
          <a:srgbClr val="ffffff"/>
        </a:solidFill>
        <a:ln w="9360">
          <a:solidFill>
            <a:srgbClr val="000000"/>
          </a:solidFill>
          <a:miter/>
        </a:ln>
      </xdr:spPr>
    </xdr:sp>
    <xdr:clientData/>
  </xdr:twoCellAnchor>
  <xdr:twoCellAnchor editAs="oneCell">
    <xdr:from>
      <xdr:col>7</xdr:col>
      <xdr:colOff>417600</xdr:colOff>
      <xdr:row>406</xdr:row>
      <xdr:rowOff>190800</xdr:rowOff>
    </xdr:from>
    <xdr:to>
      <xdr:col>8</xdr:col>
      <xdr:colOff>426600</xdr:colOff>
      <xdr:row>409</xdr:row>
      <xdr:rowOff>152640</xdr:rowOff>
    </xdr:to>
    <xdr:sp>
      <xdr:nvSpPr>
        <xdr:cNvPr id="71" name="CustomShape 1"/>
        <xdr:cNvSpPr/>
      </xdr:nvSpPr>
      <xdr:spPr>
        <a:xfrm>
          <a:off x="4890960" y="82239120"/>
          <a:ext cx="818640" cy="561600"/>
        </a:xfrm>
        <a:prstGeom prst="rect">
          <a:avLst/>
        </a:prstGeom>
        <a:solidFill>
          <a:srgbClr val="ffffff"/>
        </a:solidFill>
        <a:ln w="9360">
          <a:solidFill>
            <a:srgbClr val="000000"/>
          </a:solidFill>
          <a:miter/>
        </a:ln>
      </xdr:spPr>
    </xdr:sp>
    <xdr:clientData/>
  </xdr:twoCellAnchor>
  <xdr:twoCellAnchor editAs="oneCell">
    <xdr:from>
      <xdr:col>7</xdr:col>
      <xdr:colOff>407880</xdr:colOff>
      <xdr:row>410</xdr:row>
      <xdr:rowOff>86400</xdr:rowOff>
    </xdr:from>
    <xdr:to>
      <xdr:col>8</xdr:col>
      <xdr:colOff>416880</xdr:colOff>
      <xdr:row>412</xdr:row>
      <xdr:rowOff>76680</xdr:rowOff>
    </xdr:to>
    <xdr:sp>
      <xdr:nvSpPr>
        <xdr:cNvPr id="72" name="CustomShape 1"/>
        <xdr:cNvSpPr/>
      </xdr:nvSpPr>
      <xdr:spPr>
        <a:xfrm>
          <a:off x="4881240" y="82934640"/>
          <a:ext cx="818640" cy="390240"/>
        </a:xfrm>
        <a:prstGeom prst="rect">
          <a:avLst/>
        </a:prstGeom>
        <a:solidFill>
          <a:srgbClr val="ffffff"/>
        </a:solidFill>
        <a:ln w="9360">
          <a:solidFill>
            <a:srgbClr val="000000"/>
          </a:solidFill>
          <a:miter/>
        </a:ln>
      </xdr:spPr>
    </xdr:sp>
    <xdr:clientData/>
  </xdr:twoCellAnchor>
  <xdr:twoCellAnchor editAs="oneCell">
    <xdr:from>
      <xdr:col>2</xdr:col>
      <xdr:colOff>484200</xdr:colOff>
      <xdr:row>419</xdr:row>
      <xdr:rowOff>143280</xdr:rowOff>
    </xdr:from>
    <xdr:to>
      <xdr:col>3</xdr:col>
      <xdr:colOff>579240</xdr:colOff>
      <xdr:row>421</xdr:row>
      <xdr:rowOff>190800</xdr:rowOff>
    </xdr:to>
    <xdr:sp>
      <xdr:nvSpPr>
        <xdr:cNvPr id="73" name="CustomShape 1"/>
        <xdr:cNvSpPr/>
      </xdr:nvSpPr>
      <xdr:spPr>
        <a:xfrm>
          <a:off x="1685520" y="84791880"/>
          <a:ext cx="695520" cy="447480"/>
        </a:xfrm>
        <a:prstGeom prst="rect">
          <a:avLst/>
        </a:prstGeom>
        <a:solidFill>
          <a:srgbClr val="ffffff"/>
        </a:solidFill>
        <a:ln w="9360">
          <a:solidFill>
            <a:srgbClr val="000000"/>
          </a:solidFill>
          <a:miter/>
        </a:ln>
      </xdr:spPr>
    </xdr:sp>
    <xdr:clientData/>
  </xdr:twoCellAnchor>
  <xdr:twoCellAnchor editAs="oneCell">
    <xdr:from>
      <xdr:col>3</xdr:col>
      <xdr:colOff>46080</xdr:colOff>
      <xdr:row>422</xdr:row>
      <xdr:rowOff>67320</xdr:rowOff>
    </xdr:from>
    <xdr:to>
      <xdr:col>3</xdr:col>
      <xdr:colOff>379080</xdr:colOff>
      <xdr:row>426</xdr:row>
      <xdr:rowOff>19440</xdr:rowOff>
    </xdr:to>
    <xdr:sp>
      <xdr:nvSpPr>
        <xdr:cNvPr id="74" name="CustomShape 1"/>
        <xdr:cNvSpPr/>
      </xdr:nvSpPr>
      <xdr:spPr>
        <a:xfrm>
          <a:off x="1847880" y="85316040"/>
          <a:ext cx="333000" cy="752040"/>
        </a:xfrm>
        <a:prstGeom prst="rect">
          <a:avLst/>
        </a:prstGeom>
        <a:solidFill>
          <a:srgbClr val="ffffff"/>
        </a:solidFill>
        <a:ln w="9360">
          <a:solidFill>
            <a:srgbClr val="000000"/>
          </a:solidFill>
          <a:miter/>
        </a:ln>
      </xdr:spPr>
    </xdr:sp>
    <xdr:clientData/>
  </xdr:twoCellAnchor>
  <xdr:twoCellAnchor editAs="oneCell">
    <xdr:from>
      <xdr:col>3</xdr:col>
      <xdr:colOff>46080</xdr:colOff>
      <xdr:row>426</xdr:row>
      <xdr:rowOff>143280</xdr:rowOff>
    </xdr:from>
    <xdr:to>
      <xdr:col>3</xdr:col>
      <xdr:colOff>388800</xdr:colOff>
      <xdr:row>428</xdr:row>
      <xdr:rowOff>200160</xdr:rowOff>
    </xdr:to>
    <xdr:sp>
      <xdr:nvSpPr>
        <xdr:cNvPr id="75" name="CustomShape 1"/>
        <xdr:cNvSpPr/>
      </xdr:nvSpPr>
      <xdr:spPr>
        <a:xfrm>
          <a:off x="1847880" y="86191920"/>
          <a:ext cx="342720" cy="456840"/>
        </a:xfrm>
        <a:prstGeom prst="rect">
          <a:avLst/>
        </a:prstGeom>
        <a:solidFill>
          <a:srgbClr val="ffffff"/>
        </a:solidFill>
        <a:ln w="9360">
          <a:solidFill>
            <a:srgbClr val="000000"/>
          </a:solidFill>
          <a:miter/>
        </a:ln>
      </xdr:spPr>
    </xdr:sp>
    <xdr:clientData/>
  </xdr:twoCellAnchor>
  <xdr:twoCellAnchor editAs="oneCell">
    <xdr:from>
      <xdr:col>5</xdr:col>
      <xdr:colOff>322200</xdr:colOff>
      <xdr:row>419</xdr:row>
      <xdr:rowOff>133920</xdr:rowOff>
    </xdr:from>
    <xdr:to>
      <xdr:col>5</xdr:col>
      <xdr:colOff>731520</xdr:colOff>
      <xdr:row>422</xdr:row>
      <xdr:rowOff>66960</xdr:rowOff>
    </xdr:to>
    <xdr:sp>
      <xdr:nvSpPr>
        <xdr:cNvPr id="76" name="CustomShape 1"/>
        <xdr:cNvSpPr/>
      </xdr:nvSpPr>
      <xdr:spPr>
        <a:xfrm>
          <a:off x="3325680" y="84782520"/>
          <a:ext cx="409320" cy="533160"/>
        </a:xfrm>
        <a:prstGeom prst="diamond">
          <a:avLst/>
        </a:prstGeom>
        <a:solidFill>
          <a:srgbClr val="ffffff"/>
        </a:solidFill>
        <a:ln w="9360">
          <a:solidFill>
            <a:srgbClr val="000000"/>
          </a:solidFill>
          <a:miter/>
        </a:ln>
      </xdr:spPr>
    </xdr:sp>
    <xdr:clientData/>
  </xdr:twoCellAnchor>
  <xdr:twoCellAnchor editAs="oneCell">
    <xdr:from>
      <xdr:col>5</xdr:col>
      <xdr:colOff>331920</xdr:colOff>
      <xdr:row>425</xdr:row>
      <xdr:rowOff>133920</xdr:rowOff>
    </xdr:from>
    <xdr:to>
      <xdr:col>5</xdr:col>
      <xdr:colOff>741240</xdr:colOff>
      <xdr:row>428</xdr:row>
      <xdr:rowOff>66960</xdr:rowOff>
    </xdr:to>
    <xdr:sp>
      <xdr:nvSpPr>
        <xdr:cNvPr id="77" name="CustomShape 1"/>
        <xdr:cNvSpPr/>
      </xdr:nvSpPr>
      <xdr:spPr>
        <a:xfrm>
          <a:off x="3335400" y="85982400"/>
          <a:ext cx="409320" cy="533160"/>
        </a:xfrm>
        <a:prstGeom prst="diamond">
          <a:avLst/>
        </a:prstGeom>
        <a:solidFill>
          <a:srgbClr val="ffffff"/>
        </a:solidFill>
        <a:ln w="9360">
          <a:solidFill>
            <a:srgbClr val="000000"/>
          </a:solidFill>
          <a:miter/>
        </a:ln>
      </xdr:spPr>
    </xdr:sp>
    <xdr:clientData/>
  </xdr:twoCellAnchor>
  <xdr:twoCellAnchor editAs="oneCell">
    <xdr:from>
      <xdr:col>5</xdr:col>
      <xdr:colOff>322200</xdr:colOff>
      <xdr:row>422</xdr:row>
      <xdr:rowOff>133920</xdr:rowOff>
    </xdr:from>
    <xdr:to>
      <xdr:col>5</xdr:col>
      <xdr:colOff>731520</xdr:colOff>
      <xdr:row>425</xdr:row>
      <xdr:rowOff>66960</xdr:rowOff>
    </xdr:to>
    <xdr:sp>
      <xdr:nvSpPr>
        <xdr:cNvPr id="78" name="CustomShape 1"/>
        <xdr:cNvSpPr/>
      </xdr:nvSpPr>
      <xdr:spPr>
        <a:xfrm>
          <a:off x="3325680" y="85382640"/>
          <a:ext cx="409320" cy="532800"/>
        </a:xfrm>
        <a:prstGeom prst="diamond">
          <a:avLst/>
        </a:prstGeom>
        <a:solidFill>
          <a:srgbClr val="ffffff"/>
        </a:solidFill>
        <a:ln w="9360">
          <a:solidFill>
            <a:srgbClr val="000000"/>
          </a:solidFill>
          <a:miter/>
        </a:ln>
      </xdr:spPr>
    </xdr:sp>
    <xdr:clientData/>
  </xdr:twoCellAnchor>
  <xdr:twoCellAnchor editAs="oneCell">
    <xdr:from>
      <xdr:col>7</xdr:col>
      <xdr:colOff>426960</xdr:colOff>
      <xdr:row>419</xdr:row>
      <xdr:rowOff>162360</xdr:rowOff>
    </xdr:from>
    <xdr:to>
      <xdr:col>8</xdr:col>
      <xdr:colOff>435960</xdr:colOff>
      <xdr:row>420</xdr:row>
      <xdr:rowOff>200160</xdr:rowOff>
    </xdr:to>
    <xdr:sp>
      <xdr:nvSpPr>
        <xdr:cNvPr id="79" name="CustomShape 1"/>
        <xdr:cNvSpPr/>
      </xdr:nvSpPr>
      <xdr:spPr>
        <a:xfrm>
          <a:off x="4900320" y="84810960"/>
          <a:ext cx="818640" cy="237600"/>
        </a:xfrm>
        <a:prstGeom prst="rect">
          <a:avLst/>
        </a:prstGeom>
        <a:solidFill>
          <a:srgbClr val="ffffff"/>
        </a:solidFill>
        <a:ln w="9360">
          <a:solidFill>
            <a:srgbClr val="000000"/>
          </a:solidFill>
          <a:miter/>
        </a:ln>
      </xdr:spPr>
    </xdr:sp>
    <xdr:clientData/>
  </xdr:twoCellAnchor>
  <xdr:twoCellAnchor editAs="oneCell">
    <xdr:from>
      <xdr:col>7</xdr:col>
      <xdr:colOff>684360</xdr:colOff>
      <xdr:row>421</xdr:row>
      <xdr:rowOff>48240</xdr:rowOff>
    </xdr:from>
    <xdr:to>
      <xdr:col>8</xdr:col>
      <xdr:colOff>131400</xdr:colOff>
      <xdr:row>424</xdr:row>
      <xdr:rowOff>200160</xdr:rowOff>
    </xdr:to>
    <xdr:sp>
      <xdr:nvSpPr>
        <xdr:cNvPr id="80" name="CustomShape 1"/>
        <xdr:cNvSpPr/>
      </xdr:nvSpPr>
      <xdr:spPr>
        <a:xfrm>
          <a:off x="5157720" y="85096800"/>
          <a:ext cx="256680" cy="752040"/>
        </a:xfrm>
        <a:prstGeom prst="rect">
          <a:avLst/>
        </a:prstGeom>
        <a:solidFill>
          <a:srgbClr val="ffffff"/>
        </a:solidFill>
        <a:ln w="9360">
          <a:solidFill>
            <a:srgbClr val="000000"/>
          </a:solidFill>
          <a:miter/>
        </a:ln>
      </xdr:spPr>
    </xdr:sp>
    <xdr:clientData/>
  </xdr:twoCellAnchor>
  <xdr:twoCellAnchor editAs="oneCell">
    <xdr:from>
      <xdr:col>7</xdr:col>
      <xdr:colOff>674640</xdr:colOff>
      <xdr:row>425</xdr:row>
      <xdr:rowOff>57600</xdr:rowOff>
    </xdr:from>
    <xdr:to>
      <xdr:col>8</xdr:col>
      <xdr:colOff>121680</xdr:colOff>
      <xdr:row>429</xdr:row>
      <xdr:rowOff>9720</xdr:rowOff>
    </xdr:to>
    <xdr:sp>
      <xdr:nvSpPr>
        <xdr:cNvPr id="81" name="CustomShape 1"/>
        <xdr:cNvSpPr/>
      </xdr:nvSpPr>
      <xdr:spPr>
        <a:xfrm>
          <a:off x="5148000" y="85906080"/>
          <a:ext cx="256680" cy="752400"/>
        </a:xfrm>
        <a:prstGeom prst="rect">
          <a:avLst/>
        </a:prstGeom>
        <a:solidFill>
          <a:srgbClr val="ffffff"/>
        </a:solidFill>
        <a:ln w="9360">
          <a:solidFill>
            <a:srgbClr val="000000"/>
          </a:solidFill>
          <a:miter/>
        </a:ln>
      </xdr:spPr>
    </xdr:sp>
    <xdr:clientData/>
  </xdr:twoCellAnchor>
  <xdr:twoCellAnchor editAs="oneCell">
    <xdr:from>
      <xdr:col>1</xdr:col>
      <xdr:colOff>27000</xdr:colOff>
      <xdr:row>431</xdr:row>
      <xdr:rowOff>191160</xdr:rowOff>
    </xdr:from>
    <xdr:to>
      <xdr:col>3</xdr:col>
      <xdr:colOff>55080</xdr:colOff>
      <xdr:row>434</xdr:row>
      <xdr:rowOff>142920</xdr:rowOff>
    </xdr:to>
    <xdr:sp>
      <xdr:nvSpPr>
        <xdr:cNvPr id="82" name="CustomShape 1"/>
        <xdr:cNvSpPr/>
      </xdr:nvSpPr>
      <xdr:spPr>
        <a:xfrm>
          <a:off x="627480" y="8723988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2</xdr:col>
      <xdr:colOff>6840</xdr:colOff>
      <xdr:row>412</xdr:row>
      <xdr:rowOff>171720</xdr:rowOff>
    </xdr:from>
    <xdr:to>
      <xdr:col>2</xdr:col>
      <xdr:colOff>198360</xdr:colOff>
      <xdr:row>412</xdr:row>
      <xdr:rowOff>171720</xdr:rowOff>
    </xdr:to>
    <xdr:sp>
      <xdr:nvSpPr>
        <xdr:cNvPr id="83" name="Line 1"/>
        <xdr:cNvSpPr/>
      </xdr:nvSpPr>
      <xdr:spPr>
        <a:xfrm>
          <a:off x="1208160" y="83419920"/>
          <a:ext cx="191520" cy="0"/>
        </a:xfrm>
        <a:prstGeom prst="line">
          <a:avLst/>
        </a:prstGeom>
        <a:ln w="28440">
          <a:solidFill>
            <a:srgbClr val="000000"/>
          </a:solidFill>
          <a:round/>
          <a:tailEnd len="med" type="triangle" w="med"/>
        </a:ln>
      </xdr:spPr>
    </xdr:sp>
    <xdr:clientData/>
  </xdr:twoCellAnchor>
  <xdr:twoCellAnchor editAs="oneCell">
    <xdr:from>
      <xdr:col>4</xdr:col>
      <xdr:colOff>284040</xdr:colOff>
      <xdr:row>412</xdr:row>
      <xdr:rowOff>171720</xdr:rowOff>
    </xdr:from>
    <xdr:to>
      <xdr:col>4</xdr:col>
      <xdr:colOff>484200</xdr:colOff>
      <xdr:row>412</xdr:row>
      <xdr:rowOff>171720</xdr:rowOff>
    </xdr:to>
    <xdr:sp>
      <xdr:nvSpPr>
        <xdr:cNvPr id="84" name="Line 1"/>
        <xdr:cNvSpPr/>
      </xdr:nvSpPr>
      <xdr:spPr>
        <a:xfrm>
          <a:off x="2686680" y="83419920"/>
          <a:ext cx="200160" cy="0"/>
        </a:xfrm>
        <a:prstGeom prst="line">
          <a:avLst/>
        </a:prstGeom>
        <a:ln w="28440">
          <a:solidFill>
            <a:srgbClr val="000000"/>
          </a:solidFill>
          <a:round/>
          <a:tailEnd len="med" type="triangle" w="med"/>
        </a:ln>
      </xdr:spPr>
    </xdr:sp>
    <xdr:clientData/>
  </xdr:twoCellAnchor>
  <xdr:twoCellAnchor editAs="oneCell">
    <xdr:from>
      <xdr:col>6</xdr:col>
      <xdr:colOff>465120</xdr:colOff>
      <xdr:row>412</xdr:row>
      <xdr:rowOff>191160</xdr:rowOff>
    </xdr:from>
    <xdr:to>
      <xdr:col>7</xdr:col>
      <xdr:colOff>55440</xdr:colOff>
      <xdr:row>412</xdr:row>
      <xdr:rowOff>191160</xdr:rowOff>
    </xdr:to>
    <xdr:sp>
      <xdr:nvSpPr>
        <xdr:cNvPr id="85" name="Line 1"/>
        <xdr:cNvSpPr/>
      </xdr:nvSpPr>
      <xdr:spPr>
        <a:xfrm>
          <a:off x="4337640" y="83439360"/>
          <a:ext cx="191160" cy="0"/>
        </a:xfrm>
        <a:prstGeom prst="line">
          <a:avLst/>
        </a:prstGeom>
        <a:ln w="28440">
          <a:solidFill>
            <a:srgbClr val="000000"/>
          </a:solidFill>
          <a:round/>
          <a:tailEnd len="med" type="triangle" w="med"/>
        </a:ln>
      </xdr:spPr>
    </xdr:sp>
    <xdr:clientData/>
  </xdr:twoCellAnchor>
  <xdr:twoCellAnchor editAs="oneCell">
    <xdr:from>
      <xdr:col>2</xdr:col>
      <xdr:colOff>25920</xdr:colOff>
      <xdr:row>425</xdr:row>
      <xdr:rowOff>181440</xdr:rowOff>
    </xdr:from>
    <xdr:to>
      <xdr:col>2</xdr:col>
      <xdr:colOff>217440</xdr:colOff>
      <xdr:row>425</xdr:row>
      <xdr:rowOff>181440</xdr:rowOff>
    </xdr:to>
    <xdr:sp>
      <xdr:nvSpPr>
        <xdr:cNvPr id="86" name="Line 1"/>
        <xdr:cNvSpPr/>
      </xdr:nvSpPr>
      <xdr:spPr>
        <a:xfrm>
          <a:off x="1227240" y="86029920"/>
          <a:ext cx="191520" cy="0"/>
        </a:xfrm>
        <a:prstGeom prst="line">
          <a:avLst/>
        </a:prstGeom>
        <a:ln w="28440">
          <a:solidFill>
            <a:srgbClr val="000000"/>
          </a:solidFill>
          <a:round/>
          <a:tailEnd len="med" type="triangle" w="med"/>
        </a:ln>
      </xdr:spPr>
    </xdr:sp>
    <xdr:clientData/>
  </xdr:twoCellAnchor>
  <xdr:twoCellAnchor editAs="oneCell">
    <xdr:from>
      <xdr:col>4</xdr:col>
      <xdr:colOff>284040</xdr:colOff>
      <xdr:row>425</xdr:row>
      <xdr:rowOff>181440</xdr:rowOff>
    </xdr:from>
    <xdr:to>
      <xdr:col>4</xdr:col>
      <xdr:colOff>484200</xdr:colOff>
      <xdr:row>425</xdr:row>
      <xdr:rowOff>181440</xdr:rowOff>
    </xdr:to>
    <xdr:sp>
      <xdr:nvSpPr>
        <xdr:cNvPr id="87" name="Line 1"/>
        <xdr:cNvSpPr/>
      </xdr:nvSpPr>
      <xdr:spPr>
        <a:xfrm>
          <a:off x="2686680" y="86029920"/>
          <a:ext cx="200160" cy="0"/>
        </a:xfrm>
        <a:prstGeom prst="line">
          <a:avLst/>
        </a:prstGeom>
        <a:ln w="28440">
          <a:solidFill>
            <a:srgbClr val="000000"/>
          </a:solidFill>
          <a:round/>
          <a:tailEnd len="med" type="triangle" w="med"/>
        </a:ln>
      </xdr:spPr>
    </xdr:sp>
    <xdr:clientData/>
  </xdr:twoCellAnchor>
  <xdr:twoCellAnchor editAs="oneCell">
    <xdr:from>
      <xdr:col>6</xdr:col>
      <xdr:colOff>465120</xdr:colOff>
      <xdr:row>425</xdr:row>
      <xdr:rowOff>181440</xdr:rowOff>
    </xdr:from>
    <xdr:to>
      <xdr:col>7</xdr:col>
      <xdr:colOff>55440</xdr:colOff>
      <xdr:row>425</xdr:row>
      <xdr:rowOff>181440</xdr:rowOff>
    </xdr:to>
    <xdr:sp>
      <xdr:nvSpPr>
        <xdr:cNvPr id="88" name="Line 1"/>
        <xdr:cNvSpPr/>
      </xdr:nvSpPr>
      <xdr:spPr>
        <a:xfrm>
          <a:off x="4337640" y="86029920"/>
          <a:ext cx="191160" cy="0"/>
        </a:xfrm>
        <a:prstGeom prst="line">
          <a:avLst/>
        </a:prstGeom>
        <a:ln w="28440">
          <a:solidFill>
            <a:srgbClr val="000000"/>
          </a:solidFill>
          <a:round/>
          <a:tailEnd len="med" type="triangle" w="med"/>
        </a:ln>
      </xdr:spPr>
    </xdr:sp>
    <xdr:clientData/>
  </xdr:twoCellAnchor>
  <xdr:twoCellAnchor editAs="oneCell">
    <xdr:from>
      <xdr:col>0</xdr:col>
      <xdr:colOff>27000</xdr:colOff>
      <xdr:row>435</xdr:row>
      <xdr:rowOff>10080</xdr:rowOff>
    </xdr:from>
    <xdr:to>
      <xdr:col>9</xdr:col>
      <xdr:colOff>150480</xdr:colOff>
      <xdr:row>442</xdr:row>
      <xdr:rowOff>47880</xdr:rowOff>
    </xdr:to>
    <xdr:pic>
      <xdr:nvPicPr>
        <xdr:cNvPr id="89" name="Picture 11714" descr=""/>
        <xdr:cNvPicPr/>
      </xdr:nvPicPr>
      <xdr:blipFill>
        <a:blip r:embed="rId21"/>
        <a:stretch>
          <a:fillRect/>
        </a:stretch>
      </xdr:blipFill>
      <xdr:spPr>
        <a:xfrm>
          <a:off x="27000" y="87859080"/>
          <a:ext cx="6007320" cy="1437840"/>
        </a:xfrm>
        <a:prstGeom prst="rect">
          <a:avLst/>
        </a:prstGeom>
        <a:ln>
          <a:noFill/>
        </a:ln>
      </xdr:spPr>
    </xdr:pic>
    <xdr:clientData/>
  </xdr:twoCellAnchor>
  <xdr:twoCellAnchor editAs="oneCell">
    <xdr:from>
      <xdr:col>1</xdr:col>
      <xdr:colOff>27000</xdr:colOff>
      <xdr:row>485</xdr:row>
      <xdr:rowOff>190800</xdr:rowOff>
    </xdr:from>
    <xdr:to>
      <xdr:col>3</xdr:col>
      <xdr:colOff>55080</xdr:colOff>
      <xdr:row>488</xdr:row>
      <xdr:rowOff>142920</xdr:rowOff>
    </xdr:to>
    <xdr:sp>
      <xdr:nvSpPr>
        <xdr:cNvPr id="90" name="CustomShape 1"/>
        <xdr:cNvSpPr/>
      </xdr:nvSpPr>
      <xdr:spPr>
        <a:xfrm>
          <a:off x="627480" y="98098200"/>
          <a:ext cx="1229400" cy="55224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0</xdr:col>
      <xdr:colOff>27000</xdr:colOff>
      <xdr:row>489</xdr:row>
      <xdr:rowOff>19440</xdr:rowOff>
    </xdr:from>
    <xdr:to>
      <xdr:col>9</xdr:col>
      <xdr:colOff>131400</xdr:colOff>
      <xdr:row>495</xdr:row>
      <xdr:rowOff>104760</xdr:rowOff>
    </xdr:to>
    <xdr:pic>
      <xdr:nvPicPr>
        <xdr:cNvPr id="91" name="Picture 11715" descr=""/>
        <xdr:cNvPicPr/>
      </xdr:nvPicPr>
      <xdr:blipFill>
        <a:blip r:embed="rId22"/>
        <a:stretch>
          <a:fillRect/>
        </a:stretch>
      </xdr:blipFill>
      <xdr:spPr>
        <a:xfrm>
          <a:off x="27000" y="98726760"/>
          <a:ext cx="5988240" cy="1285560"/>
        </a:xfrm>
        <a:prstGeom prst="rect">
          <a:avLst/>
        </a:prstGeom>
        <a:ln>
          <a:noFill/>
        </a:ln>
      </xdr:spPr>
    </xdr:pic>
    <xdr:clientData/>
  </xdr:twoCellAnchor>
  <xdr:twoCellAnchor editAs="oneCell">
    <xdr:from>
      <xdr:col>1</xdr:col>
      <xdr:colOff>36360</xdr:colOff>
      <xdr:row>540</xdr:row>
      <xdr:rowOff>360</xdr:rowOff>
    </xdr:from>
    <xdr:to>
      <xdr:col>3</xdr:col>
      <xdr:colOff>64440</xdr:colOff>
      <xdr:row>542</xdr:row>
      <xdr:rowOff>152280</xdr:rowOff>
    </xdr:to>
    <xdr:sp>
      <xdr:nvSpPr>
        <xdr:cNvPr id="92" name="CustomShape 1"/>
        <xdr:cNvSpPr/>
      </xdr:nvSpPr>
      <xdr:spPr>
        <a:xfrm>
          <a:off x="636840" y="10896624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6</xdr:col>
      <xdr:colOff>36360</xdr:colOff>
      <xdr:row>431</xdr:row>
      <xdr:rowOff>191160</xdr:rowOff>
    </xdr:from>
    <xdr:to>
      <xdr:col>7</xdr:col>
      <xdr:colOff>674280</xdr:colOff>
      <xdr:row>434</xdr:row>
      <xdr:rowOff>123840</xdr:rowOff>
    </xdr:to>
    <xdr:sp>
      <xdr:nvSpPr>
        <xdr:cNvPr id="93" name="CustomShape 1"/>
        <xdr:cNvSpPr/>
      </xdr:nvSpPr>
      <xdr:spPr>
        <a:xfrm>
          <a:off x="3908880" y="87239880"/>
          <a:ext cx="123876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7</xdr:col>
      <xdr:colOff>36360</xdr:colOff>
      <xdr:row>485</xdr:row>
      <xdr:rowOff>190800</xdr:rowOff>
    </xdr:from>
    <xdr:to>
      <xdr:col>8</xdr:col>
      <xdr:colOff>502560</xdr:colOff>
      <xdr:row>488</xdr:row>
      <xdr:rowOff>123840</xdr:rowOff>
    </xdr:to>
    <xdr:sp>
      <xdr:nvSpPr>
        <xdr:cNvPr id="94" name="CustomShape 1"/>
        <xdr:cNvSpPr/>
      </xdr:nvSpPr>
      <xdr:spPr>
        <a:xfrm>
          <a:off x="4509720" y="98098200"/>
          <a:ext cx="1275840" cy="53316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7</xdr:col>
      <xdr:colOff>36360</xdr:colOff>
      <xdr:row>539</xdr:row>
      <xdr:rowOff>191160</xdr:rowOff>
    </xdr:from>
    <xdr:to>
      <xdr:col>8</xdr:col>
      <xdr:colOff>502560</xdr:colOff>
      <xdr:row>542</xdr:row>
      <xdr:rowOff>123840</xdr:rowOff>
    </xdr:to>
    <xdr:sp>
      <xdr:nvSpPr>
        <xdr:cNvPr id="95" name="CustomShape 1"/>
        <xdr:cNvSpPr/>
      </xdr:nvSpPr>
      <xdr:spPr>
        <a:xfrm>
          <a:off x="4509720" y="10895688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543</xdr:row>
      <xdr:rowOff>29160</xdr:rowOff>
    </xdr:from>
    <xdr:to>
      <xdr:col>9</xdr:col>
      <xdr:colOff>141120</xdr:colOff>
      <xdr:row>549</xdr:row>
      <xdr:rowOff>124200</xdr:rowOff>
    </xdr:to>
    <xdr:pic>
      <xdr:nvPicPr>
        <xdr:cNvPr id="96" name="Picture 11717" descr=""/>
        <xdr:cNvPicPr/>
      </xdr:nvPicPr>
      <xdr:blipFill>
        <a:blip r:embed="rId23"/>
        <a:stretch>
          <a:fillRect/>
        </a:stretch>
      </xdr:blipFill>
      <xdr:spPr>
        <a:xfrm>
          <a:off x="27000" y="109595160"/>
          <a:ext cx="5997960" cy="1294920"/>
        </a:xfrm>
        <a:prstGeom prst="rect">
          <a:avLst/>
        </a:prstGeom>
        <a:ln>
          <a:noFill/>
        </a:ln>
      </xdr:spPr>
    </xdr:pic>
    <xdr:clientData/>
  </xdr:twoCellAnchor>
  <xdr:twoCellAnchor editAs="oneCell">
    <xdr:from>
      <xdr:col>1</xdr:col>
      <xdr:colOff>46080</xdr:colOff>
      <xdr:row>593</xdr:row>
      <xdr:rowOff>181440</xdr:rowOff>
    </xdr:from>
    <xdr:to>
      <xdr:col>3</xdr:col>
      <xdr:colOff>74160</xdr:colOff>
      <xdr:row>596</xdr:row>
      <xdr:rowOff>133560</xdr:rowOff>
    </xdr:to>
    <xdr:sp>
      <xdr:nvSpPr>
        <xdr:cNvPr id="97" name="CustomShape 1"/>
        <xdr:cNvSpPr/>
      </xdr:nvSpPr>
      <xdr:spPr>
        <a:xfrm>
          <a:off x="646560" y="119805840"/>
          <a:ext cx="1229400" cy="55224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36360</xdr:colOff>
      <xdr:row>594</xdr:row>
      <xdr:rowOff>10080</xdr:rowOff>
    </xdr:from>
    <xdr:to>
      <xdr:col>8</xdr:col>
      <xdr:colOff>502560</xdr:colOff>
      <xdr:row>596</xdr:row>
      <xdr:rowOff>142920</xdr:rowOff>
    </xdr:to>
    <xdr:sp>
      <xdr:nvSpPr>
        <xdr:cNvPr id="98" name="CustomShape 1"/>
        <xdr:cNvSpPr/>
      </xdr:nvSpPr>
      <xdr:spPr>
        <a:xfrm>
          <a:off x="4509720" y="119834280"/>
          <a:ext cx="1275840" cy="53316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597</xdr:row>
      <xdr:rowOff>19440</xdr:rowOff>
    </xdr:from>
    <xdr:to>
      <xdr:col>9</xdr:col>
      <xdr:colOff>131400</xdr:colOff>
      <xdr:row>603</xdr:row>
      <xdr:rowOff>114480</xdr:rowOff>
    </xdr:to>
    <xdr:pic>
      <xdr:nvPicPr>
        <xdr:cNvPr id="99" name="Picture 11719" descr=""/>
        <xdr:cNvPicPr/>
      </xdr:nvPicPr>
      <xdr:blipFill>
        <a:blip r:embed="rId24"/>
        <a:stretch>
          <a:fillRect/>
        </a:stretch>
      </xdr:blipFill>
      <xdr:spPr>
        <a:xfrm>
          <a:off x="27000" y="120443760"/>
          <a:ext cx="5988240" cy="1295280"/>
        </a:xfrm>
        <a:prstGeom prst="rect">
          <a:avLst/>
        </a:prstGeom>
        <a:ln>
          <a:noFill/>
        </a:ln>
      </xdr:spPr>
    </xdr:pic>
    <xdr:clientData/>
  </xdr:twoCellAnchor>
  <xdr:twoCellAnchor editAs="oneCell">
    <xdr:from>
      <xdr:col>1</xdr:col>
      <xdr:colOff>27000</xdr:colOff>
      <xdr:row>647</xdr:row>
      <xdr:rowOff>191160</xdr:rowOff>
    </xdr:from>
    <xdr:to>
      <xdr:col>3</xdr:col>
      <xdr:colOff>55080</xdr:colOff>
      <xdr:row>650</xdr:row>
      <xdr:rowOff>142920</xdr:rowOff>
    </xdr:to>
    <xdr:sp>
      <xdr:nvSpPr>
        <xdr:cNvPr id="100" name="CustomShape 1"/>
        <xdr:cNvSpPr/>
      </xdr:nvSpPr>
      <xdr:spPr>
        <a:xfrm>
          <a:off x="627480" y="13073112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36360</xdr:colOff>
      <xdr:row>648</xdr:row>
      <xdr:rowOff>10080</xdr:rowOff>
    </xdr:from>
    <xdr:to>
      <xdr:col>8</xdr:col>
      <xdr:colOff>502560</xdr:colOff>
      <xdr:row>650</xdr:row>
      <xdr:rowOff>142920</xdr:rowOff>
    </xdr:to>
    <xdr:sp>
      <xdr:nvSpPr>
        <xdr:cNvPr id="101" name="CustomShape 1"/>
        <xdr:cNvSpPr/>
      </xdr:nvSpPr>
      <xdr:spPr>
        <a:xfrm>
          <a:off x="4509720" y="13075020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wsDr>
</file>

<file path=xl/drawings/drawing3.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27000</xdr:colOff>
      <xdr:row>0</xdr:row>
      <xdr:rowOff>0</xdr:rowOff>
    </xdr:from>
    <xdr:to>
      <xdr:col>9</xdr:col>
      <xdr:colOff>131400</xdr:colOff>
      <xdr:row>6</xdr:row>
      <xdr:rowOff>95040</xdr:rowOff>
    </xdr:to>
    <xdr:pic>
      <xdr:nvPicPr>
        <xdr:cNvPr id="102" name="Picture 11709" descr=""/>
        <xdr:cNvPicPr/>
      </xdr:nvPicPr>
      <xdr:blipFill>
        <a:blip r:embed="rId1"/>
        <a:stretch>
          <a:fillRect/>
        </a:stretch>
      </xdr:blipFill>
      <xdr:spPr>
        <a:xfrm>
          <a:off x="27000" y="0"/>
          <a:ext cx="5988240" cy="1294920"/>
        </a:xfrm>
        <a:prstGeom prst="rect">
          <a:avLst/>
        </a:prstGeom>
        <a:ln w="9360">
          <a:noFill/>
        </a:ln>
      </xdr:spPr>
    </xdr:pic>
    <xdr:clientData/>
  </xdr:twoCellAnchor>
  <xdr:twoCellAnchor editAs="oneCell">
    <xdr:from>
      <xdr:col>0</xdr:col>
      <xdr:colOff>27000</xdr:colOff>
      <xdr:row>52</xdr:row>
      <xdr:rowOff>10080</xdr:rowOff>
    </xdr:from>
    <xdr:to>
      <xdr:col>9</xdr:col>
      <xdr:colOff>502920</xdr:colOff>
      <xdr:row>54</xdr:row>
      <xdr:rowOff>133560</xdr:rowOff>
    </xdr:to>
    <xdr:sp>
      <xdr:nvSpPr>
        <xdr:cNvPr id="103" name="CustomShape 1"/>
        <xdr:cNvSpPr/>
      </xdr:nvSpPr>
      <xdr:spPr>
        <a:xfrm>
          <a:off x="27000" y="10411200"/>
          <a:ext cx="6359760" cy="523440"/>
        </a:xfrm>
        <a:prstGeom prst="rect">
          <a:avLst/>
        </a:prstGeom>
        <a:solidFill>
          <a:srgbClr val="ffffff"/>
        </a:solidFill>
        <a:ln w="9360">
          <a:solidFill>
            <a:srgbClr val="000000"/>
          </a:solidFill>
          <a:miter/>
        </a:ln>
      </xdr:spPr>
      <xdr:txBody>
        <a:bodyPr lIns="27360" rIns="27360" tIns="27360" bIns="0"/>
        <a:p>
          <a:pPr algn="ctr">
            <a:lnSpc>
              <a:spcPct val="100000"/>
            </a:lnSpc>
          </a:pPr>
          <a:r>
            <a:rPr lang="en-IN" sz="800">
              <a:solidFill>
                <a:srgbClr val="000000"/>
              </a:solidFill>
              <a:latin typeface="Century"/>
            </a:rPr>
            <a:t>Kozijnen Coördinator is aangesloten bij het Nationaal Waarborgfonds Aanbetalingen.</a:t>
          </a:r>
          <a:endParaRPr/>
        </a:p>
        <a:p>
          <a:pPr algn="ctr">
            <a:lnSpc>
              <a:spcPct val="100000"/>
            </a:lnSpc>
          </a:pPr>
          <a:r>
            <a:rPr lang="en-IN" sz="800">
              <a:solidFill>
                <a:srgbClr val="000000"/>
              </a:solidFill>
              <a:latin typeface="Century"/>
            </a:rPr>
            <a:t>Kozijnen Coördinator BV met showrooms te 2495AD Den Haag , Westvlietweg 104 en 4131PJ  Vianen , Mijlweg 7.</a:t>
          </a:r>
          <a:endParaRPr/>
        </a:p>
        <a:p>
          <a:pPr algn="ctr">
            <a:lnSpc>
              <a:spcPct val="100000"/>
            </a:lnSpc>
          </a:pPr>
          <a:r>
            <a:rPr lang="en-IN" sz="800">
              <a:solidFill>
                <a:srgbClr val="000000"/>
              </a:solidFill>
              <a:latin typeface="Century"/>
            </a:rPr>
            <a:t>is onderdeel van de financiële holding United Investments met eigen kapitaal van 2.500.000 euro.</a:t>
          </a:r>
          <a:endParaRPr/>
        </a:p>
      </xdr:txBody>
    </xdr:sp>
    <xdr:clientData/>
  </xdr:twoCellAnchor>
  <xdr:twoCellAnchor editAs="oneCell">
    <xdr:from>
      <xdr:col>0</xdr:col>
      <xdr:colOff>27000</xdr:colOff>
      <xdr:row>38</xdr:row>
      <xdr:rowOff>172080</xdr:rowOff>
    </xdr:from>
    <xdr:to>
      <xdr:col>10</xdr:col>
      <xdr:colOff>7200</xdr:colOff>
      <xdr:row>43</xdr:row>
      <xdr:rowOff>76320</xdr:rowOff>
    </xdr:to>
    <xdr:sp>
      <xdr:nvSpPr>
        <xdr:cNvPr id="104" name="CustomShape 1"/>
        <xdr:cNvSpPr/>
      </xdr:nvSpPr>
      <xdr:spPr>
        <a:xfrm>
          <a:off x="27000" y="7772760"/>
          <a:ext cx="6464520" cy="904320"/>
        </a:xfrm>
        <a:prstGeom prst="rect">
          <a:avLst/>
        </a:prstGeom>
        <a:solidFill>
          <a:srgbClr val="ffffff"/>
        </a:solidFill>
        <a:ln>
          <a:noFill/>
        </a:ln>
      </xdr:spPr>
      <xdr:txBody>
        <a:bodyPr lIns="27360" rIns="0" tIns="23040" bIns="0"/>
        <a:p>
          <a:pPr>
            <a:lnSpc>
              <a:spcPct val="100000"/>
            </a:lnSpc>
          </a:pPr>
          <a:r>
            <a:rPr lang="en-IN" sz="1000">
              <a:solidFill>
                <a:srgbClr val="000000"/>
              </a:solidFill>
              <a:latin typeface="Arial"/>
            </a:rPr>
            <a:t>Van productie tot montage gebeurt volledig in eigen beheer en indien u wenst kan U zowel de toonzaal als de fabriek komen bezoeken.</a:t>
          </a:r>
          <a:endParaRPr/>
        </a:p>
        <a:p>
          <a:pPr>
            <a:lnSpc>
              <a:spcPct val="100000"/>
            </a:lnSpc>
          </a:pPr>
          <a:r>
            <a:rPr b="1" lang="en-IN" sz="1000">
              <a:solidFill>
                <a:srgbClr val="000000"/>
              </a:solidFill>
              <a:latin typeface="Arial"/>
            </a:rPr>
            <a:t>Elk bezoek is op afspraak. </a:t>
          </a:r>
          <a:r>
            <a:rPr lang="en-IN" sz="1000">
              <a:solidFill>
                <a:srgbClr val="000000"/>
              </a:solidFill>
              <a:latin typeface="Arial"/>
            </a:rPr>
            <a:t>Dit kan tijdens de week zowel overdag als s ‘avonds.</a:t>
          </a:r>
          <a:endParaRPr/>
        </a:p>
        <a:p>
          <a:pPr>
            <a:lnSpc>
              <a:spcPct val="100000"/>
            </a:lnSpc>
          </a:pPr>
          <a:r>
            <a:rPr lang="en-IN" sz="1000">
              <a:solidFill>
                <a:srgbClr val="000000"/>
              </a:solidFill>
              <a:latin typeface="Arial"/>
            </a:rPr>
            <a:t>Een afspraak op zaterdag behoort ook tot de mogelijkheid.</a:t>
          </a:r>
          <a:endParaRPr/>
        </a:p>
        <a:p>
          <a:pPr>
            <a:lnSpc>
              <a:spcPct val="100000"/>
            </a:lnSpc>
          </a:pPr>
          <a:r>
            <a:rPr lang="en-IN" sz="1000">
              <a:solidFill>
                <a:srgbClr val="000000"/>
              </a:solidFill>
              <a:latin typeface="Arial"/>
            </a:rPr>
            <a:t>Geeft U even een belletje wanneer U wenst langs te komen.</a:t>
          </a:r>
          <a:endParaRPr/>
        </a:p>
        <a:p>
          <a:pPr>
            <a:lnSpc>
              <a:spcPct val="100000"/>
            </a:lnSpc>
          </a:pPr>
          <a:endParaRPr/>
        </a:p>
      </xdr:txBody>
    </xdr:sp>
    <xdr:clientData/>
  </xdr:twoCellAnchor>
  <xdr:twoCellAnchor editAs="oneCell">
    <xdr:from>
      <xdr:col>0</xdr:col>
      <xdr:colOff>27000</xdr:colOff>
      <xdr:row>43</xdr:row>
      <xdr:rowOff>360</xdr:rowOff>
    </xdr:from>
    <xdr:to>
      <xdr:col>9</xdr:col>
      <xdr:colOff>541080</xdr:colOff>
      <xdr:row>51</xdr:row>
      <xdr:rowOff>181080</xdr:rowOff>
    </xdr:to>
    <xdr:sp>
      <xdr:nvSpPr>
        <xdr:cNvPr id="105" name="CustomShape 1"/>
        <xdr:cNvSpPr/>
      </xdr:nvSpPr>
      <xdr:spPr>
        <a:xfrm>
          <a:off x="27000" y="8601120"/>
          <a:ext cx="6397920" cy="1780920"/>
        </a:xfrm>
        <a:prstGeom prst="rect">
          <a:avLst/>
        </a:prstGeom>
        <a:solidFill>
          <a:srgbClr val="ffffff"/>
        </a:solidFill>
        <a:ln>
          <a:noFill/>
        </a:ln>
      </xdr:spPr>
      <xdr:txBody>
        <a:bodyPr lIns="27360" rIns="0" tIns="23040" bIns="0"/>
        <a:p>
          <a:pPr>
            <a:lnSpc>
              <a:spcPts val="353"/>
            </a:lnSpc>
          </a:pPr>
          <a:r>
            <a:rPr lang="en-IN" sz="1000">
              <a:solidFill>
                <a:srgbClr val="000000"/>
              </a:solidFill>
              <a:latin typeface="Arial"/>
            </a:rPr>
            <a:t>Met vriendelijke groeten,</a:t>
          </a:r>
          <a:endParaRPr/>
        </a:p>
        <a:p>
          <a:pPr>
            <a:lnSpc>
              <a:spcPts val="353"/>
            </a:lnSpc>
          </a:pPr>
          <a:r>
            <a:rPr lang="en-IN" sz="1000">
              <a:solidFill>
                <a:srgbClr val="000000"/>
              </a:solidFill>
              <a:latin typeface="Arial"/>
            </a:rPr>
            <a:t>Kozijnen Coördinator  BV</a:t>
          </a:r>
          <a:endParaRPr/>
        </a:p>
        <a:p>
          <a:pPr>
            <a:lnSpc>
              <a:spcPts val="353"/>
            </a:lnSpc>
          </a:pPr>
          <a:endParaRPr/>
        </a:p>
        <a:p>
          <a:pPr>
            <a:lnSpc>
              <a:spcPts val="353"/>
            </a:lnSpc>
          </a:pPr>
          <a:r>
            <a:rPr lang="en-IN" sz="1000">
              <a:solidFill>
                <a:srgbClr val="000000"/>
              </a:solidFill>
              <a:latin typeface="Arial"/>
            </a:rPr>
            <a:t>5 tot 11 montages dagelijks  , in de provincies  Zuid-Holland, Utrecht, Noord-Holland en Noord-Brabant,  dat zegt voldoende.</a:t>
          </a:r>
          <a:endParaRPr/>
        </a:p>
        <a:p>
          <a:pPr>
            <a:lnSpc>
              <a:spcPts val="353"/>
            </a:lnSpc>
          </a:pPr>
          <a:r>
            <a:rPr lang="en-IN" sz="1000">
              <a:solidFill>
                <a:srgbClr val="000000"/>
              </a:solidFill>
              <a:latin typeface="Arial"/>
            </a:rPr>
            <a:t>Kozijnen Coördinator BV</a:t>
          </a:r>
          <a:endParaRPr/>
        </a:p>
        <a:p>
          <a:pPr>
            <a:lnSpc>
              <a:spcPts val="353"/>
            </a:lnSpc>
          </a:pPr>
          <a:r>
            <a:rPr lang="en-IN" sz="1000">
              <a:solidFill>
                <a:srgbClr val="000000"/>
              </a:solidFill>
              <a:latin typeface="Arial"/>
            </a:rPr>
            <a:t>www.kozijnencoordinator.nl</a:t>
          </a:r>
          <a:endParaRPr/>
        </a:p>
        <a:p>
          <a:pPr>
            <a:lnSpc>
              <a:spcPts val="353"/>
            </a:lnSpc>
          </a:pPr>
          <a:r>
            <a:rPr lang="en-IN" sz="1000">
              <a:solidFill>
                <a:srgbClr val="000000"/>
              </a:solidFill>
              <a:latin typeface="Arial"/>
            </a:rPr>
            <a:t>085-3010105</a:t>
          </a:r>
          <a:endParaRPr/>
        </a:p>
        <a:p>
          <a:pPr>
            <a:lnSpc>
              <a:spcPts val="353"/>
            </a:lnSpc>
          </a:pPr>
          <a:endParaRPr/>
        </a:p>
        <a:p>
          <a:pPr>
            <a:lnSpc>
              <a:spcPts val="353"/>
            </a:lnSpc>
          </a:pPr>
          <a:r>
            <a:rPr lang="en-IN" sz="1000">
              <a:solidFill>
                <a:srgbClr val="000000"/>
              </a:solidFill>
              <a:latin typeface="Arial"/>
            </a:rPr>
            <a:t>                 </a:t>
          </a:r>
          <a:r>
            <a:rPr lang="en-IN" sz="1000">
              <a:solidFill>
                <a:srgbClr val="000000"/>
              </a:solidFill>
              <a:latin typeface="Arial"/>
            </a:rPr>
            <a:t>Westvlietweg 104                     Mijlweg 7</a:t>
          </a:r>
          <a:endParaRPr/>
        </a:p>
        <a:p>
          <a:pPr>
            <a:lnSpc>
              <a:spcPts val="353"/>
            </a:lnSpc>
          </a:pPr>
          <a:r>
            <a:rPr lang="en-IN" sz="1000">
              <a:solidFill>
                <a:srgbClr val="000000"/>
              </a:solidFill>
              <a:latin typeface="Arial"/>
            </a:rPr>
            <a:t>                 </a:t>
          </a:r>
          <a:r>
            <a:rPr lang="en-IN" sz="1000">
              <a:solidFill>
                <a:srgbClr val="000000"/>
              </a:solidFill>
              <a:latin typeface="Arial"/>
            </a:rPr>
            <a:t>2495AD Den Haag                   4131PJ Vianen </a:t>
          </a:r>
          <a:endParaRPr/>
        </a:p>
        <a:p>
          <a:pPr>
            <a:lnSpc>
              <a:spcPts val="353"/>
            </a:lnSpc>
          </a:pPr>
          <a:r>
            <a:rPr lang="en-IN" sz="1000">
              <a:solidFill>
                <a:srgbClr val="000000"/>
              </a:solidFill>
              <a:latin typeface="Arial"/>
            </a:rPr>
            <a:t>                        </a:t>
          </a:r>
          <a:endParaRPr/>
        </a:p>
        <a:p>
          <a:pPr>
            <a:lnSpc>
              <a:spcPts val="353"/>
            </a:lnSpc>
          </a:pPr>
          <a:endParaRPr/>
        </a:p>
        <a:p>
          <a:pPr>
            <a:lnSpc>
              <a:spcPts val="318"/>
            </a:lnSpc>
          </a:pPr>
          <a:endParaRPr/>
        </a:p>
      </xdr:txBody>
    </xdr:sp>
    <xdr:clientData/>
  </xdr:twoCellAnchor>
  <xdr:twoCellAnchor editAs="oneCell">
    <xdr:from>
      <xdr:col>0</xdr:col>
      <xdr:colOff>27000</xdr:colOff>
      <xdr:row>55</xdr:row>
      <xdr:rowOff>10080</xdr:rowOff>
    </xdr:from>
    <xdr:to>
      <xdr:col>9</xdr:col>
      <xdr:colOff>150480</xdr:colOff>
      <xdr:row>61</xdr:row>
      <xdr:rowOff>105120</xdr:rowOff>
    </xdr:to>
    <xdr:pic>
      <xdr:nvPicPr>
        <xdr:cNvPr id="106" name="Picture 11708" descr=""/>
        <xdr:cNvPicPr/>
      </xdr:nvPicPr>
      <xdr:blipFill>
        <a:blip r:embed="rId2"/>
        <a:stretch>
          <a:fillRect/>
        </a:stretch>
      </xdr:blipFill>
      <xdr:spPr>
        <a:xfrm>
          <a:off x="27000" y="11011320"/>
          <a:ext cx="6007320" cy="1295280"/>
        </a:xfrm>
        <a:prstGeom prst="rect">
          <a:avLst/>
        </a:prstGeom>
        <a:ln w="9360">
          <a:noFill/>
        </a:ln>
      </xdr:spPr>
    </xdr:pic>
    <xdr:clientData/>
  </xdr:twoCellAnchor>
  <xdr:twoCellAnchor editAs="oneCell">
    <xdr:from>
      <xdr:col>0</xdr:col>
      <xdr:colOff>27000</xdr:colOff>
      <xdr:row>107</xdr:row>
      <xdr:rowOff>360</xdr:rowOff>
    </xdr:from>
    <xdr:to>
      <xdr:col>9</xdr:col>
      <xdr:colOff>502920</xdr:colOff>
      <xdr:row>109</xdr:row>
      <xdr:rowOff>123840</xdr:rowOff>
    </xdr:to>
    <xdr:sp>
      <xdr:nvSpPr>
        <xdr:cNvPr id="107" name="CustomShape 1"/>
        <xdr:cNvSpPr/>
      </xdr:nvSpPr>
      <xdr:spPr>
        <a:xfrm>
          <a:off x="27000" y="21402720"/>
          <a:ext cx="6359760" cy="523800"/>
        </a:xfrm>
        <a:prstGeom prst="rect">
          <a:avLst/>
        </a:prstGeom>
        <a:solidFill>
          <a:srgbClr val="ffffff"/>
        </a:solidFill>
        <a:ln w="9360">
          <a:solidFill>
            <a:srgbClr val="000000"/>
          </a:solidFill>
          <a:miter/>
        </a:ln>
      </xdr:spPr>
      <xdr:txBody>
        <a:bodyPr lIns="27360" rIns="27360" tIns="27360" bIns="0"/>
        <a:p>
          <a:pPr algn="ctr">
            <a:lnSpc>
              <a:spcPct val="100000"/>
            </a:lnSpc>
          </a:pPr>
          <a:r>
            <a:rPr lang="en-IN" sz="800">
              <a:solidFill>
                <a:srgbClr val="000000"/>
              </a:solidFill>
              <a:latin typeface="Century"/>
            </a:rPr>
            <a:t>Kozijnen Coördinator is aangesloten bij het Nationaal Waarborgfonds Aanbetalingen.</a:t>
          </a:r>
          <a:endParaRPr/>
        </a:p>
        <a:p>
          <a:pPr algn="ctr">
            <a:lnSpc>
              <a:spcPct val="100000"/>
            </a:lnSpc>
          </a:pPr>
          <a:r>
            <a:rPr lang="en-IN" sz="800">
              <a:solidFill>
                <a:srgbClr val="000000"/>
              </a:solidFill>
              <a:latin typeface="Century"/>
            </a:rPr>
            <a:t>Kozijnen Coördinator BV met showrooms te 2495AD Den Haag , Westvlietweg 104 en 4131PJ  Vianen , Mijlweg 7.</a:t>
          </a:r>
          <a:endParaRPr/>
        </a:p>
        <a:p>
          <a:pPr algn="ctr">
            <a:lnSpc>
              <a:spcPct val="100000"/>
            </a:lnSpc>
          </a:pPr>
          <a:r>
            <a:rPr lang="en-IN" sz="800">
              <a:solidFill>
                <a:srgbClr val="000000"/>
              </a:solidFill>
              <a:latin typeface="Century"/>
            </a:rPr>
            <a:t>is onderdeel van de financiële holding United Investments met eigen kapitaal van 2.500.000 euro.</a:t>
          </a:r>
          <a:endParaRPr/>
        </a:p>
      </xdr:txBody>
    </xdr:sp>
    <xdr:clientData/>
  </xdr:twoCellAnchor>
  <xdr:twoCellAnchor editAs="oneCell">
    <xdr:from>
      <xdr:col>0</xdr:col>
      <xdr:colOff>27000</xdr:colOff>
      <xdr:row>110</xdr:row>
      <xdr:rowOff>10080</xdr:rowOff>
    </xdr:from>
    <xdr:to>
      <xdr:col>9</xdr:col>
      <xdr:colOff>150480</xdr:colOff>
      <xdr:row>116</xdr:row>
      <xdr:rowOff>133560</xdr:rowOff>
    </xdr:to>
    <xdr:pic>
      <xdr:nvPicPr>
        <xdr:cNvPr id="108" name="Picture 11710" descr=""/>
        <xdr:cNvPicPr/>
      </xdr:nvPicPr>
      <xdr:blipFill>
        <a:blip r:embed="rId3"/>
        <a:stretch>
          <a:fillRect/>
        </a:stretch>
      </xdr:blipFill>
      <xdr:spPr>
        <a:xfrm>
          <a:off x="27000" y="22012560"/>
          <a:ext cx="6007320" cy="1323720"/>
        </a:xfrm>
        <a:prstGeom prst="rect">
          <a:avLst/>
        </a:prstGeom>
        <a:ln w="9360">
          <a:noFill/>
        </a:ln>
      </xdr:spPr>
    </xdr:pic>
    <xdr:clientData/>
  </xdr:twoCellAnchor>
  <xdr:twoCellAnchor editAs="oneCell">
    <xdr:from>
      <xdr:col>0</xdr:col>
      <xdr:colOff>27000</xdr:colOff>
      <xdr:row>161</xdr:row>
      <xdr:rowOff>190800</xdr:rowOff>
    </xdr:from>
    <xdr:to>
      <xdr:col>9</xdr:col>
      <xdr:colOff>502920</xdr:colOff>
      <xdr:row>164</xdr:row>
      <xdr:rowOff>114480</xdr:rowOff>
    </xdr:to>
    <xdr:sp>
      <xdr:nvSpPr>
        <xdr:cNvPr id="109" name="CustomShape 1"/>
        <xdr:cNvSpPr/>
      </xdr:nvSpPr>
      <xdr:spPr>
        <a:xfrm>
          <a:off x="27000" y="32423400"/>
          <a:ext cx="6359760" cy="523440"/>
        </a:xfrm>
        <a:prstGeom prst="rect">
          <a:avLst/>
        </a:prstGeom>
        <a:solidFill>
          <a:srgbClr val="ffffff"/>
        </a:solidFill>
        <a:ln w="9360">
          <a:solidFill>
            <a:srgbClr val="000000"/>
          </a:solidFill>
          <a:miter/>
        </a:ln>
      </xdr:spPr>
      <xdr:txBody>
        <a:bodyPr lIns="27360" rIns="27360" tIns="27360" bIns="0"/>
        <a:p>
          <a:pPr algn="ctr">
            <a:lnSpc>
              <a:spcPct val="100000"/>
            </a:lnSpc>
          </a:pPr>
          <a:r>
            <a:rPr lang="en-IN" sz="800">
              <a:solidFill>
                <a:srgbClr val="000000"/>
              </a:solidFill>
              <a:latin typeface="Century"/>
            </a:rPr>
            <a:t>Kozijnen Coördinator is aangesloten bij het Nationaal Waarborgfonds Aanbetalingen.</a:t>
          </a:r>
          <a:endParaRPr/>
        </a:p>
        <a:p>
          <a:pPr algn="ctr">
            <a:lnSpc>
              <a:spcPct val="100000"/>
            </a:lnSpc>
          </a:pPr>
          <a:r>
            <a:rPr lang="en-IN" sz="800">
              <a:solidFill>
                <a:srgbClr val="000000"/>
              </a:solidFill>
              <a:latin typeface="Century"/>
            </a:rPr>
            <a:t>Kozijnen Coördinator BV met showrooms te 2495AD Den Haag , Westvlietweg 104 en 4131PJ  Vianen , Mijlweg 7.</a:t>
          </a:r>
          <a:endParaRPr/>
        </a:p>
        <a:p>
          <a:pPr algn="ctr">
            <a:lnSpc>
              <a:spcPct val="100000"/>
            </a:lnSpc>
          </a:pPr>
          <a:r>
            <a:rPr lang="en-IN" sz="800">
              <a:solidFill>
                <a:srgbClr val="000000"/>
              </a:solidFill>
              <a:latin typeface="Century"/>
            </a:rPr>
            <a:t>is onderdeel van de financiële holding United Investments met eigen kapitaal van 2.500.000 euro.</a:t>
          </a:r>
          <a:endParaRPr/>
        </a:p>
      </xdr:txBody>
    </xdr:sp>
    <xdr:clientData/>
  </xdr:twoCellAnchor>
  <xdr:twoCellAnchor editAs="oneCell">
    <xdr:from>
      <xdr:col>0</xdr:col>
      <xdr:colOff>27000</xdr:colOff>
      <xdr:row>165</xdr:row>
      <xdr:rowOff>19440</xdr:rowOff>
    </xdr:from>
    <xdr:to>
      <xdr:col>9</xdr:col>
      <xdr:colOff>131400</xdr:colOff>
      <xdr:row>172</xdr:row>
      <xdr:rowOff>28440</xdr:rowOff>
    </xdr:to>
    <xdr:pic>
      <xdr:nvPicPr>
        <xdr:cNvPr id="110" name="Picture 11711" descr=""/>
        <xdr:cNvPicPr/>
      </xdr:nvPicPr>
      <xdr:blipFill>
        <a:blip r:embed="rId4"/>
        <a:stretch>
          <a:fillRect/>
        </a:stretch>
      </xdr:blipFill>
      <xdr:spPr>
        <a:xfrm>
          <a:off x="27000" y="33051960"/>
          <a:ext cx="5988240" cy="1409040"/>
        </a:xfrm>
        <a:prstGeom prst="rect">
          <a:avLst/>
        </a:prstGeom>
        <a:ln w="9360">
          <a:noFill/>
        </a:ln>
      </xdr:spPr>
    </xdr:pic>
    <xdr:clientData/>
  </xdr:twoCellAnchor>
  <xdr:twoCellAnchor editAs="oneCell">
    <xdr:from>
      <xdr:col>1</xdr:col>
      <xdr:colOff>46080</xdr:colOff>
      <xdr:row>216</xdr:row>
      <xdr:rowOff>360</xdr:rowOff>
    </xdr:from>
    <xdr:to>
      <xdr:col>3</xdr:col>
      <xdr:colOff>74160</xdr:colOff>
      <xdr:row>218</xdr:row>
      <xdr:rowOff>133200</xdr:rowOff>
    </xdr:to>
    <xdr:sp>
      <xdr:nvSpPr>
        <xdr:cNvPr id="111" name="CustomShape 1"/>
        <xdr:cNvSpPr/>
      </xdr:nvSpPr>
      <xdr:spPr>
        <a:xfrm>
          <a:off x="646560" y="43300800"/>
          <a:ext cx="122940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0</xdr:col>
      <xdr:colOff>27000</xdr:colOff>
      <xdr:row>219</xdr:row>
      <xdr:rowOff>10080</xdr:rowOff>
    </xdr:from>
    <xdr:to>
      <xdr:col>9</xdr:col>
      <xdr:colOff>141120</xdr:colOff>
      <xdr:row>225</xdr:row>
      <xdr:rowOff>95400</xdr:rowOff>
    </xdr:to>
    <xdr:pic>
      <xdr:nvPicPr>
        <xdr:cNvPr id="112" name="Picture 11712" descr=""/>
        <xdr:cNvPicPr/>
      </xdr:nvPicPr>
      <xdr:blipFill>
        <a:blip r:embed="rId5"/>
        <a:stretch>
          <a:fillRect/>
        </a:stretch>
      </xdr:blipFill>
      <xdr:spPr>
        <a:xfrm>
          <a:off x="27000" y="43910640"/>
          <a:ext cx="5997960" cy="1285560"/>
        </a:xfrm>
        <a:prstGeom prst="rect">
          <a:avLst/>
        </a:prstGeom>
        <a:ln w="9360">
          <a:noFill/>
        </a:ln>
      </xdr:spPr>
    </xdr:pic>
    <xdr:clientData/>
  </xdr:twoCellAnchor>
  <xdr:twoCellAnchor editAs="oneCell">
    <xdr:from>
      <xdr:col>1</xdr:col>
      <xdr:colOff>65160</xdr:colOff>
      <xdr:row>269</xdr:row>
      <xdr:rowOff>360</xdr:rowOff>
    </xdr:from>
    <xdr:to>
      <xdr:col>3</xdr:col>
      <xdr:colOff>93240</xdr:colOff>
      <xdr:row>271</xdr:row>
      <xdr:rowOff>152280</xdr:rowOff>
    </xdr:to>
    <xdr:sp>
      <xdr:nvSpPr>
        <xdr:cNvPr id="113" name="CustomShape 1"/>
        <xdr:cNvSpPr/>
      </xdr:nvSpPr>
      <xdr:spPr>
        <a:xfrm>
          <a:off x="665640" y="5427360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0</xdr:col>
      <xdr:colOff>27000</xdr:colOff>
      <xdr:row>230</xdr:row>
      <xdr:rowOff>181440</xdr:rowOff>
    </xdr:from>
    <xdr:to>
      <xdr:col>4</xdr:col>
      <xdr:colOff>64800</xdr:colOff>
      <xdr:row>240</xdr:row>
      <xdr:rowOff>38160</xdr:rowOff>
    </xdr:to>
    <xdr:pic>
      <xdr:nvPicPr>
        <xdr:cNvPr id="114" name="Picture 15" descr=""/>
        <xdr:cNvPicPr/>
      </xdr:nvPicPr>
      <xdr:blipFill>
        <a:blip r:embed="rId6"/>
        <a:stretch>
          <a:fillRect/>
        </a:stretch>
      </xdr:blipFill>
      <xdr:spPr>
        <a:xfrm>
          <a:off x="27000" y="46653840"/>
          <a:ext cx="2440440" cy="1856880"/>
        </a:xfrm>
        <a:prstGeom prst="rect">
          <a:avLst/>
        </a:prstGeom>
        <a:ln w="9360">
          <a:noFill/>
        </a:ln>
      </xdr:spPr>
    </xdr:pic>
    <xdr:clientData/>
  </xdr:twoCellAnchor>
  <xdr:twoCellAnchor editAs="oneCell">
    <xdr:from>
      <xdr:col>0</xdr:col>
      <xdr:colOff>27000</xdr:colOff>
      <xdr:row>250</xdr:row>
      <xdr:rowOff>10080</xdr:rowOff>
    </xdr:from>
    <xdr:to>
      <xdr:col>4</xdr:col>
      <xdr:colOff>55080</xdr:colOff>
      <xdr:row>259</xdr:row>
      <xdr:rowOff>57240</xdr:rowOff>
    </xdr:to>
    <xdr:pic>
      <xdr:nvPicPr>
        <xdr:cNvPr id="115" name="Picture 17" descr=""/>
        <xdr:cNvPicPr/>
      </xdr:nvPicPr>
      <xdr:blipFill>
        <a:blip r:embed="rId7"/>
        <a:stretch>
          <a:fillRect/>
        </a:stretch>
      </xdr:blipFill>
      <xdr:spPr>
        <a:xfrm>
          <a:off x="27000" y="50482800"/>
          <a:ext cx="2430720" cy="1847520"/>
        </a:xfrm>
        <a:prstGeom prst="rect">
          <a:avLst/>
        </a:prstGeom>
        <a:ln w="9360">
          <a:noFill/>
        </a:ln>
      </xdr:spPr>
    </xdr:pic>
    <xdr:clientData/>
  </xdr:twoCellAnchor>
  <xdr:twoCellAnchor editAs="oneCell">
    <xdr:from>
      <xdr:col>5</xdr:col>
      <xdr:colOff>46080</xdr:colOff>
      <xdr:row>230</xdr:row>
      <xdr:rowOff>190800</xdr:rowOff>
    </xdr:from>
    <xdr:to>
      <xdr:col>9</xdr:col>
      <xdr:colOff>74160</xdr:colOff>
      <xdr:row>240</xdr:row>
      <xdr:rowOff>47880</xdr:rowOff>
    </xdr:to>
    <xdr:pic>
      <xdr:nvPicPr>
        <xdr:cNvPr id="116" name="Picture 16" descr=""/>
        <xdr:cNvPicPr/>
      </xdr:nvPicPr>
      <xdr:blipFill>
        <a:blip r:embed="rId8"/>
        <a:stretch>
          <a:fillRect/>
        </a:stretch>
      </xdr:blipFill>
      <xdr:spPr>
        <a:xfrm>
          <a:off x="3049560" y="46663200"/>
          <a:ext cx="2908440" cy="1857240"/>
        </a:xfrm>
        <a:prstGeom prst="rect">
          <a:avLst/>
        </a:prstGeom>
        <a:ln w="9360">
          <a:noFill/>
        </a:ln>
      </xdr:spPr>
    </xdr:pic>
    <xdr:clientData/>
  </xdr:twoCellAnchor>
  <xdr:twoCellAnchor editAs="oneCell">
    <xdr:from>
      <xdr:col>5</xdr:col>
      <xdr:colOff>36360</xdr:colOff>
      <xdr:row>249</xdr:row>
      <xdr:rowOff>190800</xdr:rowOff>
    </xdr:from>
    <xdr:to>
      <xdr:col>9</xdr:col>
      <xdr:colOff>83520</xdr:colOff>
      <xdr:row>259</xdr:row>
      <xdr:rowOff>86040</xdr:rowOff>
    </xdr:to>
    <xdr:pic>
      <xdr:nvPicPr>
        <xdr:cNvPr id="117" name="Picture 18" descr=""/>
        <xdr:cNvPicPr/>
      </xdr:nvPicPr>
      <xdr:blipFill>
        <a:blip r:embed="rId9"/>
        <a:stretch>
          <a:fillRect/>
        </a:stretch>
      </xdr:blipFill>
      <xdr:spPr>
        <a:xfrm>
          <a:off x="3039840" y="50463720"/>
          <a:ext cx="2927520" cy="1895400"/>
        </a:xfrm>
        <a:prstGeom prst="rect">
          <a:avLst/>
        </a:prstGeom>
        <a:ln w="9360">
          <a:noFill/>
        </a:ln>
      </xdr:spPr>
    </xdr:pic>
    <xdr:clientData/>
  </xdr:twoCellAnchor>
  <xdr:twoCellAnchor editAs="oneCell">
    <xdr:from>
      <xdr:col>7</xdr:col>
      <xdr:colOff>65160</xdr:colOff>
      <xdr:row>269</xdr:row>
      <xdr:rowOff>360</xdr:rowOff>
    </xdr:from>
    <xdr:to>
      <xdr:col>8</xdr:col>
      <xdr:colOff>531360</xdr:colOff>
      <xdr:row>271</xdr:row>
      <xdr:rowOff>133200</xdr:rowOff>
    </xdr:to>
    <xdr:sp>
      <xdr:nvSpPr>
        <xdr:cNvPr id="118" name="CustomShape 1"/>
        <xdr:cNvSpPr/>
      </xdr:nvSpPr>
      <xdr:spPr>
        <a:xfrm>
          <a:off x="4538520" y="5427360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7</xdr:col>
      <xdr:colOff>27000</xdr:colOff>
      <xdr:row>215</xdr:row>
      <xdr:rowOff>191160</xdr:rowOff>
    </xdr:from>
    <xdr:to>
      <xdr:col>8</xdr:col>
      <xdr:colOff>493200</xdr:colOff>
      <xdr:row>218</xdr:row>
      <xdr:rowOff>123840</xdr:rowOff>
    </xdr:to>
    <xdr:sp>
      <xdr:nvSpPr>
        <xdr:cNvPr id="119" name="CustomShape 1"/>
        <xdr:cNvSpPr/>
      </xdr:nvSpPr>
      <xdr:spPr>
        <a:xfrm>
          <a:off x="4500360" y="4329144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272</xdr:row>
      <xdr:rowOff>19440</xdr:rowOff>
    </xdr:from>
    <xdr:to>
      <xdr:col>9</xdr:col>
      <xdr:colOff>122040</xdr:colOff>
      <xdr:row>278</xdr:row>
      <xdr:rowOff>104760</xdr:rowOff>
    </xdr:to>
    <xdr:pic>
      <xdr:nvPicPr>
        <xdr:cNvPr id="120" name="Picture 11718" descr=""/>
        <xdr:cNvPicPr/>
      </xdr:nvPicPr>
      <xdr:blipFill>
        <a:blip r:embed="rId10"/>
        <a:stretch>
          <a:fillRect/>
        </a:stretch>
      </xdr:blipFill>
      <xdr:spPr>
        <a:xfrm>
          <a:off x="27000" y="54892800"/>
          <a:ext cx="5978880" cy="1285560"/>
        </a:xfrm>
        <a:prstGeom prst="rect">
          <a:avLst/>
        </a:prstGeom>
        <a:ln w="9360">
          <a:noFill/>
        </a:ln>
      </xdr:spPr>
    </xdr:pic>
    <xdr:clientData/>
  </xdr:twoCellAnchor>
  <xdr:twoCellAnchor editAs="oneCell">
    <xdr:from>
      <xdr:col>0</xdr:col>
      <xdr:colOff>27000</xdr:colOff>
      <xdr:row>282</xdr:row>
      <xdr:rowOff>191160</xdr:rowOff>
    </xdr:from>
    <xdr:to>
      <xdr:col>4</xdr:col>
      <xdr:colOff>502920</xdr:colOff>
      <xdr:row>292</xdr:row>
      <xdr:rowOff>114480</xdr:rowOff>
    </xdr:to>
    <xdr:pic>
      <xdr:nvPicPr>
        <xdr:cNvPr id="121" name="Picture 19" descr=""/>
        <xdr:cNvPicPr/>
      </xdr:nvPicPr>
      <xdr:blipFill>
        <a:blip r:embed="rId11"/>
        <a:stretch>
          <a:fillRect/>
        </a:stretch>
      </xdr:blipFill>
      <xdr:spPr>
        <a:xfrm>
          <a:off x="27000" y="57436200"/>
          <a:ext cx="2878560" cy="1923480"/>
        </a:xfrm>
        <a:prstGeom prst="rect">
          <a:avLst/>
        </a:prstGeom>
        <a:ln w="9360">
          <a:noFill/>
        </a:ln>
      </xdr:spPr>
    </xdr:pic>
    <xdr:clientData/>
  </xdr:twoCellAnchor>
  <xdr:twoCellAnchor editAs="oneCell">
    <xdr:from>
      <xdr:col>5</xdr:col>
      <xdr:colOff>351000</xdr:colOff>
      <xdr:row>283</xdr:row>
      <xdr:rowOff>360</xdr:rowOff>
    </xdr:from>
    <xdr:to>
      <xdr:col>9</xdr:col>
      <xdr:colOff>455400</xdr:colOff>
      <xdr:row>292</xdr:row>
      <xdr:rowOff>133200</xdr:rowOff>
    </xdr:to>
    <xdr:pic>
      <xdr:nvPicPr>
        <xdr:cNvPr id="122" name="Picture 20" descr=""/>
        <xdr:cNvPicPr/>
      </xdr:nvPicPr>
      <xdr:blipFill>
        <a:blip r:embed="rId12"/>
        <a:stretch>
          <a:fillRect/>
        </a:stretch>
      </xdr:blipFill>
      <xdr:spPr>
        <a:xfrm>
          <a:off x="3354480" y="57445560"/>
          <a:ext cx="2984760" cy="1932840"/>
        </a:xfrm>
        <a:prstGeom prst="rect">
          <a:avLst/>
        </a:prstGeom>
        <a:ln w="9360">
          <a:noFill/>
        </a:ln>
      </xdr:spPr>
    </xdr:pic>
    <xdr:clientData/>
  </xdr:twoCellAnchor>
  <xdr:twoCellAnchor editAs="oneCell">
    <xdr:from>
      <xdr:col>0</xdr:col>
      <xdr:colOff>27000</xdr:colOff>
      <xdr:row>301</xdr:row>
      <xdr:rowOff>191160</xdr:rowOff>
    </xdr:from>
    <xdr:to>
      <xdr:col>9</xdr:col>
      <xdr:colOff>236160</xdr:colOff>
      <xdr:row>313</xdr:row>
      <xdr:rowOff>181080</xdr:rowOff>
    </xdr:to>
    <xdr:pic>
      <xdr:nvPicPr>
        <xdr:cNvPr id="123" name="Picture 21" descr=""/>
        <xdr:cNvPicPr/>
      </xdr:nvPicPr>
      <xdr:blipFill>
        <a:blip r:embed="rId13"/>
        <a:stretch>
          <a:fillRect/>
        </a:stretch>
      </xdr:blipFill>
      <xdr:spPr>
        <a:xfrm>
          <a:off x="27000" y="61236720"/>
          <a:ext cx="6093000" cy="2390040"/>
        </a:xfrm>
        <a:prstGeom prst="rect">
          <a:avLst/>
        </a:prstGeom>
        <a:ln w="9360">
          <a:noFill/>
        </a:ln>
      </xdr:spPr>
    </xdr:pic>
    <xdr:clientData/>
  </xdr:twoCellAnchor>
  <xdr:twoCellAnchor editAs="oneCell">
    <xdr:from>
      <xdr:col>1</xdr:col>
      <xdr:colOff>27000</xdr:colOff>
      <xdr:row>321</xdr:row>
      <xdr:rowOff>191160</xdr:rowOff>
    </xdr:from>
    <xdr:to>
      <xdr:col>3</xdr:col>
      <xdr:colOff>55080</xdr:colOff>
      <xdr:row>324</xdr:row>
      <xdr:rowOff>142920</xdr:rowOff>
    </xdr:to>
    <xdr:sp>
      <xdr:nvSpPr>
        <xdr:cNvPr id="124" name="CustomShape 1"/>
        <xdr:cNvSpPr/>
      </xdr:nvSpPr>
      <xdr:spPr>
        <a:xfrm>
          <a:off x="627480" y="6523704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36360</xdr:colOff>
      <xdr:row>322</xdr:row>
      <xdr:rowOff>360</xdr:rowOff>
    </xdr:from>
    <xdr:to>
      <xdr:col>8</xdr:col>
      <xdr:colOff>502560</xdr:colOff>
      <xdr:row>324</xdr:row>
      <xdr:rowOff>133200</xdr:rowOff>
    </xdr:to>
    <xdr:sp>
      <xdr:nvSpPr>
        <xdr:cNvPr id="125" name="CustomShape 1"/>
        <xdr:cNvSpPr/>
      </xdr:nvSpPr>
      <xdr:spPr>
        <a:xfrm>
          <a:off x="4509720" y="6524640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1</xdr:col>
      <xdr:colOff>27000</xdr:colOff>
      <xdr:row>376</xdr:row>
      <xdr:rowOff>190800</xdr:rowOff>
    </xdr:from>
    <xdr:to>
      <xdr:col>3</xdr:col>
      <xdr:colOff>55080</xdr:colOff>
      <xdr:row>379</xdr:row>
      <xdr:rowOff>142920</xdr:rowOff>
    </xdr:to>
    <xdr:sp>
      <xdr:nvSpPr>
        <xdr:cNvPr id="126" name="CustomShape 1"/>
        <xdr:cNvSpPr/>
      </xdr:nvSpPr>
      <xdr:spPr>
        <a:xfrm>
          <a:off x="627480" y="76238280"/>
          <a:ext cx="1229400" cy="55224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46080</xdr:colOff>
      <xdr:row>377</xdr:row>
      <xdr:rowOff>19440</xdr:rowOff>
    </xdr:from>
    <xdr:to>
      <xdr:col>8</xdr:col>
      <xdr:colOff>512280</xdr:colOff>
      <xdr:row>379</xdr:row>
      <xdr:rowOff>152280</xdr:rowOff>
    </xdr:to>
    <xdr:sp>
      <xdr:nvSpPr>
        <xdr:cNvPr id="127" name="CustomShape 1"/>
        <xdr:cNvSpPr/>
      </xdr:nvSpPr>
      <xdr:spPr>
        <a:xfrm>
          <a:off x="4519440" y="76266720"/>
          <a:ext cx="1275840" cy="53316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1</xdr:col>
      <xdr:colOff>64800</xdr:colOff>
      <xdr:row>214</xdr:row>
      <xdr:rowOff>95760</xdr:rowOff>
    </xdr:from>
    <xdr:to>
      <xdr:col>5</xdr:col>
      <xdr:colOff>83880</xdr:colOff>
      <xdr:row>214</xdr:row>
      <xdr:rowOff>95760</xdr:rowOff>
    </xdr:to>
    <xdr:sp>
      <xdr:nvSpPr>
        <xdr:cNvPr id="128" name="Line 1"/>
        <xdr:cNvSpPr/>
      </xdr:nvSpPr>
      <xdr:spPr>
        <a:xfrm>
          <a:off x="665280" y="42996240"/>
          <a:ext cx="2422080" cy="0"/>
        </a:xfrm>
        <a:prstGeom prst="line">
          <a:avLst/>
        </a:prstGeom>
        <a:ln cap="rnd" w="19080">
          <a:solidFill>
            <a:srgbClr val="000000"/>
          </a:solidFill>
          <a:custDash>
            <a:ds d="212000" sp="159000"/>
          </a:custDash>
          <a:round/>
        </a:ln>
      </xdr:spPr>
    </xdr:sp>
    <xdr:clientData/>
  </xdr:twoCellAnchor>
  <xdr:twoCellAnchor editAs="oneCell">
    <xdr:from>
      <xdr:col>0</xdr:col>
      <xdr:colOff>322200</xdr:colOff>
      <xdr:row>311</xdr:row>
      <xdr:rowOff>105480</xdr:rowOff>
    </xdr:from>
    <xdr:to>
      <xdr:col>2</xdr:col>
      <xdr:colOff>226440</xdr:colOff>
      <xdr:row>313</xdr:row>
      <xdr:rowOff>95760</xdr:rowOff>
    </xdr:to>
    <xdr:sp>
      <xdr:nvSpPr>
        <xdr:cNvPr id="129" name="CustomShape 1"/>
        <xdr:cNvSpPr/>
      </xdr:nvSpPr>
      <xdr:spPr>
        <a:xfrm>
          <a:off x="322200" y="63151200"/>
          <a:ext cx="1105560" cy="390240"/>
        </a:xfrm>
        <a:prstGeom prst="rect">
          <a:avLst/>
        </a:prstGeom>
        <a:solidFill>
          <a:srgbClr val="ffffff"/>
        </a:solidFill>
        <a:ln w="9360">
          <a:noFill/>
        </a:ln>
      </xdr:spPr>
    </xdr:sp>
    <xdr:clientData/>
  </xdr:twoCellAnchor>
  <xdr:twoCellAnchor editAs="oneCell">
    <xdr:from>
      <xdr:col>0</xdr:col>
      <xdr:colOff>446040</xdr:colOff>
      <xdr:row>311</xdr:row>
      <xdr:rowOff>143280</xdr:rowOff>
    </xdr:from>
    <xdr:to>
      <xdr:col>2</xdr:col>
      <xdr:colOff>102960</xdr:colOff>
      <xdr:row>313</xdr:row>
      <xdr:rowOff>57240</xdr:rowOff>
    </xdr:to>
    <xdr:pic>
      <xdr:nvPicPr>
        <xdr:cNvPr id="130" name="Afbeelding 6" descr=""/>
        <xdr:cNvPicPr/>
      </xdr:nvPicPr>
      <xdr:blipFill>
        <a:blip r:embed="rId14"/>
        <a:stretch>
          <a:fillRect/>
        </a:stretch>
      </xdr:blipFill>
      <xdr:spPr>
        <a:xfrm>
          <a:off x="446040" y="63189000"/>
          <a:ext cx="858240" cy="313920"/>
        </a:xfrm>
        <a:prstGeom prst="rect">
          <a:avLst/>
        </a:prstGeom>
        <a:ln w="9360">
          <a:noFill/>
        </a:ln>
      </xdr:spPr>
    </xdr:pic>
    <xdr:clientData/>
  </xdr:twoCellAnchor>
  <xdr:twoCellAnchor editAs="oneCell">
    <xdr:from>
      <xdr:col>0</xdr:col>
      <xdr:colOff>27000</xdr:colOff>
      <xdr:row>380</xdr:row>
      <xdr:rowOff>10080</xdr:rowOff>
    </xdr:from>
    <xdr:to>
      <xdr:col>9</xdr:col>
      <xdr:colOff>150480</xdr:colOff>
      <xdr:row>387</xdr:row>
      <xdr:rowOff>47880</xdr:rowOff>
    </xdr:to>
    <xdr:pic>
      <xdr:nvPicPr>
        <xdr:cNvPr id="131" name="Picture 11714" descr=""/>
        <xdr:cNvPicPr/>
      </xdr:nvPicPr>
      <xdr:blipFill>
        <a:blip r:embed="rId15"/>
        <a:stretch>
          <a:fillRect/>
        </a:stretch>
      </xdr:blipFill>
      <xdr:spPr>
        <a:xfrm>
          <a:off x="27000" y="76857480"/>
          <a:ext cx="6007320" cy="1438200"/>
        </a:xfrm>
        <a:prstGeom prst="rect">
          <a:avLst/>
        </a:prstGeom>
        <a:ln>
          <a:noFill/>
        </a:ln>
      </xdr:spPr>
    </xdr:pic>
    <xdr:clientData/>
  </xdr:twoCellAnchor>
  <xdr:twoCellAnchor editAs="oneCell">
    <xdr:from>
      <xdr:col>1</xdr:col>
      <xdr:colOff>27000</xdr:colOff>
      <xdr:row>430</xdr:row>
      <xdr:rowOff>191160</xdr:rowOff>
    </xdr:from>
    <xdr:to>
      <xdr:col>3</xdr:col>
      <xdr:colOff>55080</xdr:colOff>
      <xdr:row>433</xdr:row>
      <xdr:rowOff>142920</xdr:rowOff>
    </xdr:to>
    <xdr:sp>
      <xdr:nvSpPr>
        <xdr:cNvPr id="132" name="CustomShape 1"/>
        <xdr:cNvSpPr/>
      </xdr:nvSpPr>
      <xdr:spPr>
        <a:xfrm>
          <a:off x="627480" y="8709696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0</xdr:col>
      <xdr:colOff>27000</xdr:colOff>
      <xdr:row>434</xdr:row>
      <xdr:rowOff>19440</xdr:rowOff>
    </xdr:from>
    <xdr:to>
      <xdr:col>9</xdr:col>
      <xdr:colOff>131400</xdr:colOff>
      <xdr:row>440</xdr:row>
      <xdr:rowOff>104760</xdr:rowOff>
    </xdr:to>
    <xdr:pic>
      <xdr:nvPicPr>
        <xdr:cNvPr id="133" name="Picture 11715" descr=""/>
        <xdr:cNvPicPr/>
      </xdr:nvPicPr>
      <xdr:blipFill>
        <a:blip r:embed="rId16"/>
        <a:stretch>
          <a:fillRect/>
        </a:stretch>
      </xdr:blipFill>
      <xdr:spPr>
        <a:xfrm>
          <a:off x="27000" y="87725520"/>
          <a:ext cx="5988240" cy="1285560"/>
        </a:xfrm>
        <a:prstGeom prst="rect">
          <a:avLst/>
        </a:prstGeom>
        <a:ln>
          <a:noFill/>
        </a:ln>
      </xdr:spPr>
    </xdr:pic>
    <xdr:clientData/>
  </xdr:twoCellAnchor>
  <xdr:twoCellAnchor editAs="oneCell">
    <xdr:from>
      <xdr:col>1</xdr:col>
      <xdr:colOff>36360</xdr:colOff>
      <xdr:row>485</xdr:row>
      <xdr:rowOff>360</xdr:rowOff>
    </xdr:from>
    <xdr:to>
      <xdr:col>3</xdr:col>
      <xdr:colOff>64440</xdr:colOff>
      <xdr:row>487</xdr:row>
      <xdr:rowOff>152280</xdr:rowOff>
    </xdr:to>
    <xdr:sp>
      <xdr:nvSpPr>
        <xdr:cNvPr id="134" name="CustomShape 1"/>
        <xdr:cNvSpPr/>
      </xdr:nvSpPr>
      <xdr:spPr>
        <a:xfrm>
          <a:off x="636840" y="97964640"/>
          <a:ext cx="1229400" cy="55224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36360</xdr:colOff>
      <xdr:row>430</xdr:row>
      <xdr:rowOff>191160</xdr:rowOff>
    </xdr:from>
    <xdr:to>
      <xdr:col>8</xdr:col>
      <xdr:colOff>502560</xdr:colOff>
      <xdr:row>433</xdr:row>
      <xdr:rowOff>123840</xdr:rowOff>
    </xdr:to>
    <xdr:sp>
      <xdr:nvSpPr>
        <xdr:cNvPr id="135" name="CustomShape 1"/>
        <xdr:cNvSpPr/>
      </xdr:nvSpPr>
      <xdr:spPr>
        <a:xfrm>
          <a:off x="4509720" y="8709696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7</xdr:col>
      <xdr:colOff>36360</xdr:colOff>
      <xdr:row>484</xdr:row>
      <xdr:rowOff>190800</xdr:rowOff>
    </xdr:from>
    <xdr:to>
      <xdr:col>8</xdr:col>
      <xdr:colOff>502560</xdr:colOff>
      <xdr:row>487</xdr:row>
      <xdr:rowOff>123840</xdr:rowOff>
    </xdr:to>
    <xdr:sp>
      <xdr:nvSpPr>
        <xdr:cNvPr id="136" name="CustomShape 1"/>
        <xdr:cNvSpPr/>
      </xdr:nvSpPr>
      <xdr:spPr>
        <a:xfrm>
          <a:off x="4509720" y="97955280"/>
          <a:ext cx="1275840" cy="53316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488</xdr:row>
      <xdr:rowOff>29160</xdr:rowOff>
    </xdr:from>
    <xdr:to>
      <xdr:col>9</xdr:col>
      <xdr:colOff>141120</xdr:colOff>
      <xdr:row>494</xdr:row>
      <xdr:rowOff>124200</xdr:rowOff>
    </xdr:to>
    <xdr:pic>
      <xdr:nvPicPr>
        <xdr:cNvPr id="137" name="Picture 11717" descr=""/>
        <xdr:cNvPicPr/>
      </xdr:nvPicPr>
      <xdr:blipFill>
        <a:blip r:embed="rId17"/>
        <a:stretch>
          <a:fillRect/>
        </a:stretch>
      </xdr:blipFill>
      <xdr:spPr>
        <a:xfrm>
          <a:off x="27000" y="98593560"/>
          <a:ext cx="5997960" cy="1295280"/>
        </a:xfrm>
        <a:prstGeom prst="rect">
          <a:avLst/>
        </a:prstGeom>
        <a:ln>
          <a:noFill/>
        </a:ln>
      </xdr:spPr>
    </xdr:pic>
    <xdr:clientData/>
  </xdr:twoCellAnchor>
  <xdr:twoCellAnchor editAs="oneCell">
    <xdr:from>
      <xdr:col>1</xdr:col>
      <xdr:colOff>46080</xdr:colOff>
      <xdr:row>538</xdr:row>
      <xdr:rowOff>181440</xdr:rowOff>
    </xdr:from>
    <xdr:to>
      <xdr:col>3</xdr:col>
      <xdr:colOff>74160</xdr:colOff>
      <xdr:row>541</xdr:row>
      <xdr:rowOff>133560</xdr:rowOff>
    </xdr:to>
    <xdr:sp>
      <xdr:nvSpPr>
        <xdr:cNvPr id="138" name="CustomShape 1"/>
        <xdr:cNvSpPr/>
      </xdr:nvSpPr>
      <xdr:spPr>
        <a:xfrm>
          <a:off x="646560" y="108804240"/>
          <a:ext cx="1229400" cy="55224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36360</xdr:colOff>
      <xdr:row>539</xdr:row>
      <xdr:rowOff>10080</xdr:rowOff>
    </xdr:from>
    <xdr:to>
      <xdr:col>8</xdr:col>
      <xdr:colOff>502560</xdr:colOff>
      <xdr:row>541</xdr:row>
      <xdr:rowOff>142920</xdr:rowOff>
    </xdr:to>
    <xdr:sp>
      <xdr:nvSpPr>
        <xdr:cNvPr id="139" name="CustomShape 1"/>
        <xdr:cNvSpPr/>
      </xdr:nvSpPr>
      <xdr:spPr>
        <a:xfrm>
          <a:off x="4509720" y="10883304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542</xdr:row>
      <xdr:rowOff>19440</xdr:rowOff>
    </xdr:from>
    <xdr:to>
      <xdr:col>9</xdr:col>
      <xdr:colOff>131400</xdr:colOff>
      <xdr:row>548</xdr:row>
      <xdr:rowOff>114480</xdr:rowOff>
    </xdr:to>
    <xdr:pic>
      <xdr:nvPicPr>
        <xdr:cNvPr id="140" name="Picture 11719" descr=""/>
        <xdr:cNvPicPr/>
      </xdr:nvPicPr>
      <xdr:blipFill>
        <a:blip r:embed="rId18"/>
        <a:stretch>
          <a:fillRect/>
        </a:stretch>
      </xdr:blipFill>
      <xdr:spPr>
        <a:xfrm>
          <a:off x="27000" y="109442520"/>
          <a:ext cx="5988240" cy="1295280"/>
        </a:xfrm>
        <a:prstGeom prst="rect">
          <a:avLst/>
        </a:prstGeom>
        <a:ln>
          <a:noFill/>
        </a:ln>
      </xdr:spPr>
    </xdr:pic>
    <xdr:clientData/>
  </xdr:twoCellAnchor>
  <xdr:twoCellAnchor editAs="oneCell">
    <xdr:from>
      <xdr:col>1</xdr:col>
      <xdr:colOff>27000</xdr:colOff>
      <xdr:row>592</xdr:row>
      <xdr:rowOff>190800</xdr:rowOff>
    </xdr:from>
    <xdr:to>
      <xdr:col>3</xdr:col>
      <xdr:colOff>55080</xdr:colOff>
      <xdr:row>595</xdr:row>
      <xdr:rowOff>142920</xdr:rowOff>
    </xdr:to>
    <xdr:sp>
      <xdr:nvSpPr>
        <xdr:cNvPr id="141" name="CustomShape 1"/>
        <xdr:cNvSpPr/>
      </xdr:nvSpPr>
      <xdr:spPr>
        <a:xfrm>
          <a:off x="627480" y="11972952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36360</xdr:colOff>
      <xdr:row>593</xdr:row>
      <xdr:rowOff>10080</xdr:rowOff>
    </xdr:from>
    <xdr:to>
      <xdr:col>8</xdr:col>
      <xdr:colOff>502560</xdr:colOff>
      <xdr:row>595</xdr:row>
      <xdr:rowOff>142920</xdr:rowOff>
    </xdr:to>
    <xdr:sp>
      <xdr:nvSpPr>
        <xdr:cNvPr id="142" name="CustomShape 1"/>
        <xdr:cNvSpPr/>
      </xdr:nvSpPr>
      <xdr:spPr>
        <a:xfrm>
          <a:off x="4509720" y="11974860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9</xdr:row>
      <xdr:rowOff>191160</xdr:rowOff>
    </xdr:from>
    <xdr:to>
      <xdr:col>9</xdr:col>
      <xdr:colOff>26640</xdr:colOff>
      <xdr:row>26</xdr:row>
      <xdr:rowOff>181080</xdr:rowOff>
    </xdr:to>
    <xdr:sp>
      <xdr:nvSpPr>
        <xdr:cNvPr id="143" name="CustomShape 1"/>
        <xdr:cNvSpPr/>
      </xdr:nvSpPr>
      <xdr:spPr>
        <a:xfrm>
          <a:off x="27000" y="1991160"/>
          <a:ext cx="5883480" cy="3390480"/>
        </a:xfrm>
        <a:prstGeom prst="rect">
          <a:avLst/>
        </a:prstGeom>
        <a:solidFill>
          <a:srgbClr val="ffffff"/>
        </a:solidFill>
        <a:ln>
          <a:noFill/>
        </a:ln>
      </xdr:spPr>
      <xdr:txBody>
        <a:bodyPr lIns="27360" rIns="0" tIns="23040" bIns="0"/>
        <a:p>
          <a:pPr>
            <a:lnSpc>
              <a:spcPct val="100000"/>
            </a:lnSpc>
          </a:pPr>
          <a:r>
            <a:rPr lang="en-IN" sz="1000">
              <a:solidFill>
                <a:srgbClr val="000000"/>
              </a:solidFill>
              <a:latin typeface="Arial"/>
            </a:rPr>
            <a:t>Bedankt voor het aanvragen van deze offerte.</a:t>
          </a:r>
          <a:endParaRPr/>
        </a:p>
        <a:p>
          <a:pPr>
            <a:lnSpc>
              <a:spcPct val="100000"/>
            </a:lnSpc>
          </a:pPr>
          <a:endParaRPr/>
        </a:p>
        <a:p>
          <a:pPr>
            <a:lnSpc>
              <a:spcPct val="100000"/>
            </a:lnSpc>
          </a:pPr>
          <a:r>
            <a:rPr lang="en-IN" sz="1000">
              <a:solidFill>
                <a:srgbClr val="000000"/>
              </a:solidFill>
              <a:latin typeface="Arial"/>
            </a:rPr>
            <a:t>We proberen in deze vrijblijvende prijsaanvraag een zo overzichtelijk mogelijk inzicht te geven over de diverse mogelijkheden en opties, rekening houdend met uw persoonlijke wensen en steunend op een zo transparant mogelijk prijsoverzicht. </a:t>
          </a:r>
          <a:endParaRPr/>
        </a:p>
        <a:p>
          <a:pPr>
            <a:lnSpc>
              <a:spcPct val="100000"/>
            </a:lnSpc>
          </a:pPr>
          <a:r>
            <a:rPr lang="en-IN" sz="1000">
              <a:solidFill>
                <a:srgbClr val="000000"/>
              </a:solidFill>
              <a:latin typeface="Arial"/>
            </a:rPr>
            <a:t>Kozijnen Coördinator maakt deel uit van de Euro-Holding United Investments .</a:t>
          </a:r>
          <a:endParaRPr/>
        </a:p>
        <a:p>
          <a:pPr>
            <a:lnSpc>
              <a:spcPct val="100000"/>
            </a:lnSpc>
          </a:pPr>
          <a:r>
            <a:rPr lang="en-IN" sz="1000">
              <a:solidFill>
                <a:srgbClr val="000000"/>
              </a:solidFill>
              <a:latin typeface="Arial"/>
            </a:rPr>
            <a:t>We zijn in Nederland actief  in de provincies Zuid-Holland, Utrecht, Noord-Holland en Noord-Brabant.</a:t>
          </a:r>
          <a:endParaRPr/>
        </a:p>
        <a:p>
          <a:pPr>
            <a:lnSpc>
              <a:spcPct val="100000"/>
            </a:lnSpc>
          </a:pPr>
          <a:endParaRPr/>
        </a:p>
        <a:p>
          <a:pPr>
            <a:lnSpc>
              <a:spcPct val="100000"/>
            </a:lnSpc>
          </a:pPr>
          <a:r>
            <a:rPr lang="en-IN" sz="1000">
              <a:solidFill>
                <a:srgbClr val="000000"/>
              </a:solidFill>
              <a:latin typeface="Arial"/>
            </a:rPr>
            <a:t>Kozijnen Coördinator werkt met de volgende hardhoutsoorten:</a:t>
          </a:r>
          <a:endParaRPr/>
        </a:p>
        <a:p>
          <a:pPr>
            <a:lnSpc>
              <a:spcPct val="100000"/>
            </a:lnSpc>
          </a:pPr>
          <a:r>
            <a:rPr lang="en-IN" sz="1000">
              <a:solidFill>
                <a:srgbClr val="000000"/>
              </a:solidFill>
              <a:latin typeface="Arial"/>
            </a:rPr>
            <a:t>     </a:t>
          </a:r>
          <a:r>
            <a:rPr lang="en-IN" sz="1000">
              <a:solidFill>
                <a:srgbClr val="000000"/>
              </a:solidFill>
              <a:latin typeface="Arial"/>
            </a:rPr>
            <a:t>* Dark Red Merantie : klasse 1</a:t>
          </a:r>
          <a:endParaRPr/>
        </a:p>
        <a:p>
          <a:pPr>
            <a:lnSpc>
              <a:spcPct val="100000"/>
            </a:lnSpc>
          </a:pPr>
          <a:r>
            <a:rPr lang="en-IN" sz="1000">
              <a:solidFill>
                <a:srgbClr val="000000"/>
              </a:solidFill>
              <a:latin typeface="Arial"/>
            </a:rPr>
            <a:t>     </a:t>
          </a:r>
          <a:r>
            <a:rPr lang="en-IN" sz="1000">
              <a:solidFill>
                <a:srgbClr val="000000"/>
              </a:solidFill>
              <a:latin typeface="Arial"/>
            </a:rPr>
            <a:t>* Moabi : klasse 1</a:t>
          </a:r>
          <a:endParaRPr/>
        </a:p>
        <a:p>
          <a:pPr>
            <a:lnSpc>
              <a:spcPct val="100000"/>
            </a:lnSpc>
          </a:pPr>
          <a:r>
            <a:rPr lang="en-IN" sz="1000">
              <a:solidFill>
                <a:srgbClr val="000000"/>
              </a:solidFill>
              <a:latin typeface="Arial"/>
            </a:rPr>
            <a:t>Het harthout is kleurloos gedrenkt en behandeld tegen schimmels en houtrot. Standaard kan u kiezen tussen naakthout of éénmaal gedrenkt in de kleur wit of créme.</a:t>
          </a:r>
          <a:endParaRPr/>
        </a:p>
        <a:p>
          <a:pPr>
            <a:lnSpc>
              <a:spcPct val="100000"/>
            </a:lnSpc>
          </a:pPr>
          <a:r>
            <a:rPr lang="en-IN" sz="1000">
              <a:solidFill>
                <a:srgbClr val="000000"/>
              </a:solidFill>
              <a:latin typeface="Arial"/>
            </a:rPr>
            <a:t>Het hang en sluitwerk is zonder uitzondering Duits en Oostenrijks; voornamelijk ROTO, GU en HAUTAU. Reken hierbij de door de Nederlandse Bouwnorm vereiste strenge normen inzake veiligheid; in het bijzonder het verplicht gebruik van VKG sluitwerk met politiekeurmerk 3 sterren en de profielen die in combinatie met het glas ( minimum HR++   glas met U-waarde 1.1 ) voldoen aan de hoogste gangbare isolatienorm, dan heeft u reeds een eerste impressie waar wij voor gaan. </a:t>
          </a:r>
          <a:endParaRPr/>
        </a:p>
        <a:p>
          <a:pPr>
            <a:lnSpc>
              <a:spcPct val="100000"/>
            </a:lnSpc>
          </a:pPr>
          <a:endParaRPr/>
        </a:p>
        <a:p>
          <a:pPr>
            <a:lnSpc>
              <a:spcPct val="100000"/>
            </a:lnSpc>
          </a:pPr>
          <a:r>
            <a:rPr lang="en-IN" sz="1000">
              <a:solidFill>
                <a:srgbClr val="000000"/>
              </a:solidFill>
              <a:latin typeface="Arial"/>
            </a:rPr>
            <a:t>De meeste subsidies zijn in de 4 provincies waar we actief zijn bijna alle gestopt, maar hieronder kan u de links vinden naar alternatieve oplossingen voor wie op zoek is naar een manier om de aankoop van de kozijnen te financieren.</a:t>
          </a:r>
          <a:endParaRPr/>
        </a:p>
        <a:p>
          <a:pPr>
            <a:lnSpc>
              <a:spcPct val="100000"/>
            </a:lnSpc>
          </a:pPr>
          <a:endParaRPr/>
        </a:p>
      </xdr:txBody>
    </xdr:sp>
    <xdr:clientData/>
  </xdr:twoCellAnchor>
  <xdr:twoCellAnchor editAs="oneCell">
    <xdr:from>
      <xdr:col>0</xdr:col>
      <xdr:colOff>27000</xdr:colOff>
      <xdr:row>335</xdr:row>
      <xdr:rowOff>181440</xdr:rowOff>
    </xdr:from>
    <xdr:to>
      <xdr:col>9</xdr:col>
      <xdr:colOff>26640</xdr:colOff>
      <xdr:row>357</xdr:row>
      <xdr:rowOff>28800</xdr:rowOff>
    </xdr:to>
    <xdr:pic>
      <xdr:nvPicPr>
        <xdr:cNvPr id="144" name="Afbeelding 10" descr=""/>
        <xdr:cNvPicPr/>
      </xdr:nvPicPr>
      <xdr:blipFill>
        <a:blip r:embed="rId19"/>
        <a:stretch>
          <a:fillRect/>
        </a:stretch>
      </xdr:blipFill>
      <xdr:spPr>
        <a:xfrm>
          <a:off x="27000" y="68027760"/>
          <a:ext cx="5883480" cy="4248000"/>
        </a:xfrm>
        <a:prstGeom prst="rect">
          <a:avLst/>
        </a:prstGeom>
        <a:ln>
          <a:noFill/>
        </a:ln>
      </xdr:spPr>
    </xdr:pic>
    <xdr:clientData/>
  </xdr:twoCellAnchor>
  <xdr:twoCellAnchor editAs="oneCell">
    <xdr:from>
      <xdr:col>0</xdr:col>
      <xdr:colOff>27000</xdr:colOff>
      <xdr:row>325</xdr:row>
      <xdr:rowOff>360</xdr:rowOff>
    </xdr:from>
    <xdr:to>
      <xdr:col>8</xdr:col>
      <xdr:colOff>598320</xdr:colOff>
      <xdr:row>331</xdr:row>
      <xdr:rowOff>104760</xdr:rowOff>
    </xdr:to>
    <xdr:pic>
      <xdr:nvPicPr>
        <xdr:cNvPr id="145" name="Picture 11713" descr=""/>
        <xdr:cNvPicPr/>
      </xdr:nvPicPr>
      <xdr:blipFill>
        <a:blip r:embed="rId20"/>
        <a:stretch>
          <a:fillRect/>
        </a:stretch>
      </xdr:blipFill>
      <xdr:spPr>
        <a:xfrm>
          <a:off x="27000" y="65846520"/>
          <a:ext cx="5854320" cy="1304640"/>
        </a:xfrm>
        <a:prstGeom prst="rect">
          <a:avLst/>
        </a:prstGeom>
        <a:ln>
          <a:noFill/>
        </a:ln>
      </xdr:spPr>
    </xdr:pic>
    <xdr:clientData/>
  </xdr:twoCellAnchor>
  <xdr:twoCellAnchor editAs="oneCell">
    <xdr:from>
      <xdr:col>0</xdr:col>
      <xdr:colOff>27000</xdr:colOff>
      <xdr:row>356</xdr:row>
      <xdr:rowOff>191160</xdr:rowOff>
    </xdr:from>
    <xdr:to>
      <xdr:col>9</xdr:col>
      <xdr:colOff>25920</xdr:colOff>
      <xdr:row>365</xdr:row>
      <xdr:rowOff>76320</xdr:rowOff>
    </xdr:to>
    <xdr:sp>
      <xdr:nvSpPr>
        <xdr:cNvPr id="146" name="CustomShape 1"/>
        <xdr:cNvSpPr/>
      </xdr:nvSpPr>
      <xdr:spPr>
        <a:xfrm>
          <a:off x="27000" y="72237960"/>
          <a:ext cx="5882760" cy="1685520"/>
        </a:xfrm>
        <a:prstGeom prst="rect">
          <a:avLst/>
        </a:prstGeom>
        <a:solidFill>
          <a:srgbClr val="18414c"/>
        </a:solidFill>
        <a:ln w="9360">
          <a:solidFill>
            <a:srgbClr val="bcbcbc"/>
          </a:solidFill>
          <a:miter/>
        </a:ln>
      </xdr:spPr>
      <xdr:txBody>
        <a:bodyPr lIns="27360" rIns="0" tIns="23040" bIns="0"/>
        <a:p>
          <a:pPr>
            <a:lnSpc>
              <a:spcPct val="100000"/>
            </a:lnSpc>
          </a:pPr>
          <a:r>
            <a:rPr lang="en-IN" sz="1000">
              <a:solidFill>
                <a:srgbClr val="ffffff"/>
              </a:solidFill>
              <a:latin typeface="Calibri"/>
            </a:rPr>
            <a:t>Hout blijft  nog  altijd een noodzakelijke grondstof die door zijn bewerkbaarheid  tal van mogelijkheden biedt, zowel in de klassieke als de moderne architectuur.</a:t>
          </a:r>
          <a:endParaRPr/>
        </a:p>
        <a:p>
          <a:pPr>
            <a:lnSpc>
              <a:spcPct val="100000"/>
            </a:lnSpc>
          </a:pPr>
          <a:r>
            <a:rPr lang="en-IN" sz="1000">
              <a:solidFill>
                <a:srgbClr val="ffffff"/>
              </a:solidFill>
              <a:latin typeface="Calibri"/>
            </a:rPr>
            <a:t>Bij de huidige trend naar retro-look is hout dan ook de meest geschikte keuze om de warmte en de stijl van het buitenschrijnwerk van weleer terug op te roepen.</a:t>
          </a:r>
          <a:endParaRPr/>
        </a:p>
        <a:p>
          <a:pPr>
            <a:lnSpc>
              <a:spcPct val="100000"/>
            </a:lnSpc>
          </a:pPr>
          <a:r>
            <a:rPr lang="en-IN" sz="1000">
              <a:solidFill>
                <a:srgbClr val="ffffff"/>
              </a:solidFill>
              <a:latin typeface="Calibri"/>
            </a:rPr>
            <a:t>Hout biedt u tevens de mogelijkheid om na vele jaren nog altijd een perfect product te bekomen door het te herschilderen, zodat er kan ingespeeld worden op de nieuwste trends inzake kleur. De levensduur van houten kozijnen is grotendeels afhankelijk van de klasse waarvan de houtsoort deel uit maakt en de keuze type . Haagse kozijnen werkt enkel met hardhout klasse 1 type eerste keuze , met een minimale levensduur van 25 jaar ( bij niet onderhouden van de kozijnen ) </a:t>
          </a:r>
          <a:endParaRPr/>
        </a:p>
        <a:p>
          <a:pPr>
            <a:lnSpc>
              <a:spcPct val="100000"/>
            </a:lnSpc>
          </a:pPr>
          <a:endParaRPr/>
        </a:p>
      </xdr:txBody>
    </xdr:sp>
    <xdr:clientData/>
  </xdr:twoCellAnchor>
</xdr:wsDr>
</file>

<file path=xl/drawings/drawing4.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27000</xdr:colOff>
      <xdr:row>52</xdr:row>
      <xdr:rowOff>10080</xdr:rowOff>
    </xdr:from>
    <xdr:to>
      <xdr:col>9</xdr:col>
      <xdr:colOff>502920</xdr:colOff>
      <xdr:row>54</xdr:row>
      <xdr:rowOff>133560</xdr:rowOff>
    </xdr:to>
    <xdr:sp>
      <xdr:nvSpPr>
        <xdr:cNvPr id="147" name="CustomShape 1"/>
        <xdr:cNvSpPr/>
      </xdr:nvSpPr>
      <xdr:spPr>
        <a:xfrm>
          <a:off x="27000" y="10411200"/>
          <a:ext cx="6359760" cy="523440"/>
        </a:xfrm>
        <a:prstGeom prst="rect">
          <a:avLst/>
        </a:prstGeom>
        <a:solidFill>
          <a:srgbClr val="ffffff"/>
        </a:solidFill>
        <a:ln w="9360">
          <a:solidFill>
            <a:srgbClr val="000000"/>
          </a:solidFill>
          <a:miter/>
        </a:ln>
      </xdr:spPr>
      <xdr:txBody>
        <a:bodyPr lIns="27360" rIns="27360" tIns="27360" bIns="0"/>
        <a:p>
          <a:pPr algn="ctr">
            <a:lnSpc>
              <a:spcPct val="100000"/>
            </a:lnSpc>
          </a:pPr>
          <a:r>
            <a:rPr lang="en-IN" sz="800">
              <a:solidFill>
                <a:srgbClr val="000000"/>
              </a:solidFill>
              <a:latin typeface="Century"/>
            </a:rPr>
            <a:t>Kozijnen Coördinator is aangesloten bij het Nationaal Waarborgfonds Aanbetalingen.</a:t>
          </a:r>
          <a:endParaRPr/>
        </a:p>
        <a:p>
          <a:pPr algn="ctr">
            <a:lnSpc>
              <a:spcPct val="100000"/>
            </a:lnSpc>
          </a:pPr>
          <a:r>
            <a:rPr lang="en-IN" sz="800">
              <a:solidFill>
                <a:srgbClr val="000000"/>
              </a:solidFill>
              <a:latin typeface="Century"/>
            </a:rPr>
            <a:t>Kozijnen Coördinator BV met showrooms te 2495AD Den Haag , Westvlietweg 104 en 4131PJ  Vianen , Mijlweg 7.</a:t>
          </a:r>
          <a:endParaRPr/>
        </a:p>
        <a:p>
          <a:pPr algn="ctr">
            <a:lnSpc>
              <a:spcPct val="100000"/>
            </a:lnSpc>
          </a:pPr>
          <a:r>
            <a:rPr lang="en-IN" sz="800">
              <a:solidFill>
                <a:srgbClr val="000000"/>
              </a:solidFill>
              <a:latin typeface="Century"/>
            </a:rPr>
            <a:t>is onderdeel van de financiële holding United Investments met eigen kapitaal van 2.500.000 euro.</a:t>
          </a:r>
          <a:endParaRPr/>
        </a:p>
      </xdr:txBody>
    </xdr:sp>
    <xdr:clientData/>
  </xdr:twoCellAnchor>
  <xdr:twoCellAnchor editAs="oneCell">
    <xdr:from>
      <xdr:col>0</xdr:col>
      <xdr:colOff>27000</xdr:colOff>
      <xdr:row>38</xdr:row>
      <xdr:rowOff>172080</xdr:rowOff>
    </xdr:from>
    <xdr:to>
      <xdr:col>10</xdr:col>
      <xdr:colOff>7200</xdr:colOff>
      <xdr:row>43</xdr:row>
      <xdr:rowOff>76320</xdr:rowOff>
    </xdr:to>
    <xdr:sp>
      <xdr:nvSpPr>
        <xdr:cNvPr id="148" name="CustomShape 1"/>
        <xdr:cNvSpPr/>
      </xdr:nvSpPr>
      <xdr:spPr>
        <a:xfrm>
          <a:off x="27000" y="7772760"/>
          <a:ext cx="6464520" cy="904320"/>
        </a:xfrm>
        <a:prstGeom prst="rect">
          <a:avLst/>
        </a:prstGeom>
        <a:solidFill>
          <a:srgbClr val="ffffff"/>
        </a:solidFill>
        <a:ln>
          <a:noFill/>
        </a:ln>
      </xdr:spPr>
      <xdr:txBody>
        <a:bodyPr lIns="27360" rIns="0" tIns="23040" bIns="0"/>
        <a:p>
          <a:pPr>
            <a:lnSpc>
              <a:spcPct val="100000"/>
            </a:lnSpc>
          </a:pPr>
          <a:r>
            <a:rPr lang="en-IN" sz="1000">
              <a:solidFill>
                <a:srgbClr val="000000"/>
              </a:solidFill>
              <a:latin typeface="Arial"/>
            </a:rPr>
            <a:t>Van productie tot montage gebeurt volledig in eigen beheer en indien u wenst kan U zowel de toonzaal als de fabriek komen bezoeken.</a:t>
          </a:r>
          <a:endParaRPr/>
        </a:p>
        <a:p>
          <a:pPr>
            <a:lnSpc>
              <a:spcPct val="100000"/>
            </a:lnSpc>
          </a:pPr>
          <a:r>
            <a:rPr b="1" lang="en-IN" sz="1000">
              <a:solidFill>
                <a:srgbClr val="000000"/>
              </a:solidFill>
              <a:latin typeface="Arial"/>
            </a:rPr>
            <a:t>Elk bezoek is op afspraak. </a:t>
          </a:r>
          <a:r>
            <a:rPr lang="en-IN" sz="1000">
              <a:solidFill>
                <a:srgbClr val="000000"/>
              </a:solidFill>
              <a:latin typeface="Arial"/>
            </a:rPr>
            <a:t>Dit kan tijdens de week zowel overdag als s ‘avonds.</a:t>
          </a:r>
          <a:endParaRPr/>
        </a:p>
        <a:p>
          <a:pPr>
            <a:lnSpc>
              <a:spcPct val="100000"/>
            </a:lnSpc>
          </a:pPr>
          <a:r>
            <a:rPr lang="en-IN" sz="1000">
              <a:solidFill>
                <a:srgbClr val="000000"/>
              </a:solidFill>
              <a:latin typeface="Arial"/>
            </a:rPr>
            <a:t>Een afspraak op zaterdag behoort ook tot de mogelijkheid.</a:t>
          </a:r>
          <a:endParaRPr/>
        </a:p>
        <a:p>
          <a:pPr>
            <a:lnSpc>
              <a:spcPct val="100000"/>
            </a:lnSpc>
          </a:pPr>
          <a:r>
            <a:rPr lang="en-IN" sz="1000">
              <a:solidFill>
                <a:srgbClr val="000000"/>
              </a:solidFill>
              <a:latin typeface="Arial"/>
            </a:rPr>
            <a:t>Geeft U even een belletje wanneer U wenst langs te komen.</a:t>
          </a:r>
          <a:endParaRPr/>
        </a:p>
        <a:p>
          <a:pPr>
            <a:lnSpc>
              <a:spcPct val="100000"/>
            </a:lnSpc>
          </a:pPr>
          <a:endParaRPr/>
        </a:p>
      </xdr:txBody>
    </xdr:sp>
    <xdr:clientData/>
  </xdr:twoCellAnchor>
  <xdr:twoCellAnchor editAs="oneCell">
    <xdr:from>
      <xdr:col>0</xdr:col>
      <xdr:colOff>27000</xdr:colOff>
      <xdr:row>43</xdr:row>
      <xdr:rowOff>360</xdr:rowOff>
    </xdr:from>
    <xdr:to>
      <xdr:col>9</xdr:col>
      <xdr:colOff>541080</xdr:colOff>
      <xdr:row>51</xdr:row>
      <xdr:rowOff>181080</xdr:rowOff>
    </xdr:to>
    <xdr:sp>
      <xdr:nvSpPr>
        <xdr:cNvPr id="149" name="CustomShape 1"/>
        <xdr:cNvSpPr/>
      </xdr:nvSpPr>
      <xdr:spPr>
        <a:xfrm>
          <a:off x="27000" y="8601120"/>
          <a:ext cx="6397920" cy="1780920"/>
        </a:xfrm>
        <a:prstGeom prst="rect">
          <a:avLst/>
        </a:prstGeom>
        <a:solidFill>
          <a:srgbClr val="ffffff"/>
        </a:solidFill>
        <a:ln>
          <a:noFill/>
        </a:ln>
      </xdr:spPr>
      <xdr:txBody>
        <a:bodyPr lIns="27360" rIns="0" tIns="23040" bIns="0"/>
        <a:p>
          <a:pPr>
            <a:lnSpc>
              <a:spcPts val="353"/>
            </a:lnSpc>
          </a:pPr>
          <a:r>
            <a:rPr lang="en-IN" sz="1000">
              <a:solidFill>
                <a:srgbClr val="000000"/>
              </a:solidFill>
              <a:latin typeface="Arial"/>
            </a:rPr>
            <a:t>Met vriendelijke groeten,</a:t>
          </a:r>
          <a:endParaRPr/>
        </a:p>
        <a:p>
          <a:pPr>
            <a:lnSpc>
              <a:spcPts val="353"/>
            </a:lnSpc>
          </a:pPr>
          <a:r>
            <a:rPr lang="en-IN" sz="1000">
              <a:solidFill>
                <a:srgbClr val="000000"/>
              </a:solidFill>
              <a:latin typeface="Arial"/>
            </a:rPr>
            <a:t>Kozijnen Coördinator  BV</a:t>
          </a:r>
          <a:endParaRPr/>
        </a:p>
        <a:p>
          <a:pPr>
            <a:lnSpc>
              <a:spcPts val="353"/>
            </a:lnSpc>
          </a:pPr>
          <a:endParaRPr/>
        </a:p>
        <a:p>
          <a:pPr>
            <a:lnSpc>
              <a:spcPts val="353"/>
            </a:lnSpc>
          </a:pPr>
          <a:r>
            <a:rPr lang="en-IN" sz="1000">
              <a:solidFill>
                <a:srgbClr val="000000"/>
              </a:solidFill>
              <a:latin typeface="Arial"/>
            </a:rPr>
            <a:t>5 tot 11 montages dagelijks  , in de provincies  Zuid-Holland, Utrecht, Noord-Holland en Noord-Brabant,  dat zegt voldoende.</a:t>
          </a:r>
          <a:endParaRPr/>
        </a:p>
        <a:p>
          <a:pPr>
            <a:lnSpc>
              <a:spcPts val="353"/>
            </a:lnSpc>
          </a:pPr>
          <a:r>
            <a:rPr lang="en-IN" sz="1000">
              <a:solidFill>
                <a:srgbClr val="000000"/>
              </a:solidFill>
              <a:latin typeface="Arial"/>
            </a:rPr>
            <a:t>Kozijnen Coördinator BV</a:t>
          </a:r>
          <a:endParaRPr/>
        </a:p>
        <a:p>
          <a:pPr>
            <a:lnSpc>
              <a:spcPts val="353"/>
            </a:lnSpc>
          </a:pPr>
          <a:r>
            <a:rPr lang="en-IN" sz="1000">
              <a:solidFill>
                <a:srgbClr val="000000"/>
              </a:solidFill>
              <a:latin typeface="Arial"/>
            </a:rPr>
            <a:t>www.kozijnencoordinator.nl</a:t>
          </a:r>
          <a:endParaRPr/>
        </a:p>
        <a:p>
          <a:pPr>
            <a:lnSpc>
              <a:spcPts val="353"/>
            </a:lnSpc>
          </a:pPr>
          <a:r>
            <a:rPr lang="en-IN" sz="1000">
              <a:solidFill>
                <a:srgbClr val="000000"/>
              </a:solidFill>
              <a:latin typeface="Arial"/>
            </a:rPr>
            <a:t>085-3010105</a:t>
          </a:r>
          <a:endParaRPr/>
        </a:p>
        <a:p>
          <a:pPr>
            <a:lnSpc>
              <a:spcPts val="353"/>
            </a:lnSpc>
          </a:pPr>
          <a:endParaRPr/>
        </a:p>
        <a:p>
          <a:pPr>
            <a:lnSpc>
              <a:spcPts val="353"/>
            </a:lnSpc>
          </a:pPr>
          <a:r>
            <a:rPr lang="en-IN" sz="1000">
              <a:solidFill>
                <a:srgbClr val="000000"/>
              </a:solidFill>
              <a:latin typeface="Arial"/>
            </a:rPr>
            <a:t>                 </a:t>
          </a:r>
          <a:r>
            <a:rPr lang="en-IN" sz="1000">
              <a:solidFill>
                <a:srgbClr val="000000"/>
              </a:solidFill>
              <a:latin typeface="Arial"/>
            </a:rPr>
            <a:t>Westvlietweg 104                     Mijlweg 7</a:t>
          </a:r>
          <a:endParaRPr/>
        </a:p>
        <a:p>
          <a:pPr>
            <a:lnSpc>
              <a:spcPts val="353"/>
            </a:lnSpc>
          </a:pPr>
          <a:r>
            <a:rPr lang="en-IN" sz="1000">
              <a:solidFill>
                <a:srgbClr val="000000"/>
              </a:solidFill>
              <a:latin typeface="Arial"/>
            </a:rPr>
            <a:t>                 </a:t>
          </a:r>
          <a:r>
            <a:rPr lang="en-IN" sz="1000">
              <a:solidFill>
                <a:srgbClr val="000000"/>
              </a:solidFill>
              <a:latin typeface="Arial"/>
            </a:rPr>
            <a:t>2495AD Den Haag                   4131PJ Vianen </a:t>
          </a:r>
          <a:endParaRPr/>
        </a:p>
        <a:p>
          <a:pPr>
            <a:lnSpc>
              <a:spcPts val="353"/>
            </a:lnSpc>
          </a:pPr>
          <a:r>
            <a:rPr lang="en-IN" sz="1000">
              <a:solidFill>
                <a:srgbClr val="000000"/>
              </a:solidFill>
              <a:latin typeface="Arial"/>
            </a:rPr>
            <a:t>                        </a:t>
          </a:r>
          <a:endParaRPr/>
        </a:p>
        <a:p>
          <a:pPr>
            <a:lnSpc>
              <a:spcPts val="353"/>
            </a:lnSpc>
          </a:pPr>
          <a:endParaRPr/>
        </a:p>
        <a:p>
          <a:pPr>
            <a:lnSpc>
              <a:spcPts val="318"/>
            </a:lnSpc>
          </a:pPr>
          <a:endParaRPr/>
        </a:p>
      </xdr:txBody>
    </xdr:sp>
    <xdr:clientData/>
  </xdr:twoCellAnchor>
  <xdr:twoCellAnchor editAs="oneCell">
    <xdr:from>
      <xdr:col>0</xdr:col>
      <xdr:colOff>27000</xdr:colOff>
      <xdr:row>55</xdr:row>
      <xdr:rowOff>10080</xdr:rowOff>
    </xdr:from>
    <xdr:to>
      <xdr:col>9</xdr:col>
      <xdr:colOff>150480</xdr:colOff>
      <xdr:row>61</xdr:row>
      <xdr:rowOff>105120</xdr:rowOff>
    </xdr:to>
    <xdr:pic>
      <xdr:nvPicPr>
        <xdr:cNvPr id="150" name="Picture 11708" descr=""/>
        <xdr:cNvPicPr/>
      </xdr:nvPicPr>
      <xdr:blipFill>
        <a:blip r:embed="rId1"/>
        <a:stretch>
          <a:fillRect/>
        </a:stretch>
      </xdr:blipFill>
      <xdr:spPr>
        <a:xfrm>
          <a:off x="27000" y="11011320"/>
          <a:ext cx="6007320" cy="1295280"/>
        </a:xfrm>
        <a:prstGeom prst="rect">
          <a:avLst/>
        </a:prstGeom>
        <a:ln w="9360">
          <a:noFill/>
        </a:ln>
      </xdr:spPr>
    </xdr:pic>
    <xdr:clientData/>
  </xdr:twoCellAnchor>
  <xdr:twoCellAnchor editAs="oneCell">
    <xdr:from>
      <xdr:col>0</xdr:col>
      <xdr:colOff>27000</xdr:colOff>
      <xdr:row>107</xdr:row>
      <xdr:rowOff>360</xdr:rowOff>
    </xdr:from>
    <xdr:to>
      <xdr:col>9</xdr:col>
      <xdr:colOff>502920</xdr:colOff>
      <xdr:row>109</xdr:row>
      <xdr:rowOff>123840</xdr:rowOff>
    </xdr:to>
    <xdr:sp>
      <xdr:nvSpPr>
        <xdr:cNvPr id="151" name="CustomShape 1"/>
        <xdr:cNvSpPr/>
      </xdr:nvSpPr>
      <xdr:spPr>
        <a:xfrm>
          <a:off x="27000" y="21402720"/>
          <a:ext cx="6359760" cy="523800"/>
        </a:xfrm>
        <a:prstGeom prst="rect">
          <a:avLst/>
        </a:prstGeom>
        <a:solidFill>
          <a:srgbClr val="ffffff"/>
        </a:solidFill>
        <a:ln w="9360">
          <a:solidFill>
            <a:srgbClr val="000000"/>
          </a:solidFill>
          <a:miter/>
        </a:ln>
      </xdr:spPr>
      <xdr:txBody>
        <a:bodyPr lIns="27360" rIns="27360" tIns="27360" bIns="0"/>
        <a:p>
          <a:pPr algn="ctr">
            <a:lnSpc>
              <a:spcPct val="100000"/>
            </a:lnSpc>
          </a:pPr>
          <a:r>
            <a:rPr lang="en-IN" sz="800">
              <a:solidFill>
                <a:srgbClr val="000000"/>
              </a:solidFill>
              <a:latin typeface="Century"/>
            </a:rPr>
            <a:t>Kozijnen Coördinator is aangesloten bij het Nationaal Waarborgfonds Aanbetalingen.</a:t>
          </a:r>
          <a:endParaRPr/>
        </a:p>
        <a:p>
          <a:pPr algn="ctr">
            <a:lnSpc>
              <a:spcPct val="100000"/>
            </a:lnSpc>
          </a:pPr>
          <a:r>
            <a:rPr lang="en-IN" sz="800">
              <a:solidFill>
                <a:srgbClr val="000000"/>
              </a:solidFill>
              <a:latin typeface="Century"/>
            </a:rPr>
            <a:t>Kozijnen Coördinator BV met showrooms te 2495AD Den Haag , Westvlietweg 104 en 4131PJ  Vianen , Mijlweg 7.</a:t>
          </a:r>
          <a:endParaRPr/>
        </a:p>
        <a:p>
          <a:pPr algn="ctr">
            <a:lnSpc>
              <a:spcPct val="100000"/>
            </a:lnSpc>
          </a:pPr>
          <a:r>
            <a:rPr lang="en-IN" sz="800">
              <a:solidFill>
                <a:srgbClr val="000000"/>
              </a:solidFill>
              <a:latin typeface="Century"/>
            </a:rPr>
            <a:t>is onderdeel van de financiële holding United Investments met eigen kapitaal van 2.500.000 euro.</a:t>
          </a:r>
          <a:endParaRPr/>
        </a:p>
      </xdr:txBody>
    </xdr:sp>
    <xdr:clientData/>
  </xdr:twoCellAnchor>
  <xdr:twoCellAnchor editAs="oneCell">
    <xdr:from>
      <xdr:col>0</xdr:col>
      <xdr:colOff>27000</xdr:colOff>
      <xdr:row>110</xdr:row>
      <xdr:rowOff>10080</xdr:rowOff>
    </xdr:from>
    <xdr:to>
      <xdr:col>9</xdr:col>
      <xdr:colOff>150480</xdr:colOff>
      <xdr:row>116</xdr:row>
      <xdr:rowOff>133560</xdr:rowOff>
    </xdr:to>
    <xdr:pic>
      <xdr:nvPicPr>
        <xdr:cNvPr id="152" name="Picture 11710" descr=""/>
        <xdr:cNvPicPr/>
      </xdr:nvPicPr>
      <xdr:blipFill>
        <a:blip r:embed="rId2"/>
        <a:stretch>
          <a:fillRect/>
        </a:stretch>
      </xdr:blipFill>
      <xdr:spPr>
        <a:xfrm>
          <a:off x="27000" y="22012560"/>
          <a:ext cx="6007320" cy="1323720"/>
        </a:xfrm>
        <a:prstGeom prst="rect">
          <a:avLst/>
        </a:prstGeom>
        <a:ln w="9360">
          <a:noFill/>
        </a:ln>
      </xdr:spPr>
    </xdr:pic>
    <xdr:clientData/>
  </xdr:twoCellAnchor>
  <xdr:twoCellAnchor editAs="oneCell">
    <xdr:from>
      <xdr:col>0</xdr:col>
      <xdr:colOff>27000</xdr:colOff>
      <xdr:row>161</xdr:row>
      <xdr:rowOff>190800</xdr:rowOff>
    </xdr:from>
    <xdr:to>
      <xdr:col>9</xdr:col>
      <xdr:colOff>502920</xdr:colOff>
      <xdr:row>164</xdr:row>
      <xdr:rowOff>114480</xdr:rowOff>
    </xdr:to>
    <xdr:sp>
      <xdr:nvSpPr>
        <xdr:cNvPr id="153" name="CustomShape 1"/>
        <xdr:cNvSpPr/>
      </xdr:nvSpPr>
      <xdr:spPr>
        <a:xfrm>
          <a:off x="27000" y="32423400"/>
          <a:ext cx="6359760" cy="523440"/>
        </a:xfrm>
        <a:prstGeom prst="rect">
          <a:avLst/>
        </a:prstGeom>
        <a:solidFill>
          <a:srgbClr val="ffffff"/>
        </a:solidFill>
        <a:ln w="9360">
          <a:solidFill>
            <a:srgbClr val="000000"/>
          </a:solidFill>
          <a:miter/>
        </a:ln>
      </xdr:spPr>
      <xdr:txBody>
        <a:bodyPr lIns="27360" rIns="27360" tIns="27360" bIns="0"/>
        <a:p>
          <a:pPr algn="ctr">
            <a:lnSpc>
              <a:spcPct val="100000"/>
            </a:lnSpc>
          </a:pPr>
          <a:r>
            <a:rPr lang="en-IN" sz="800">
              <a:solidFill>
                <a:srgbClr val="000000"/>
              </a:solidFill>
              <a:latin typeface="Century"/>
            </a:rPr>
            <a:t>Kozijnen Coördinator is aangesloten bij het Nationaal Waarborgfonds Aanbetalingen.</a:t>
          </a:r>
          <a:endParaRPr/>
        </a:p>
        <a:p>
          <a:pPr algn="ctr">
            <a:lnSpc>
              <a:spcPct val="100000"/>
            </a:lnSpc>
          </a:pPr>
          <a:r>
            <a:rPr lang="en-IN" sz="800">
              <a:solidFill>
                <a:srgbClr val="000000"/>
              </a:solidFill>
              <a:latin typeface="Century"/>
            </a:rPr>
            <a:t>Kozijnen Coördinator BV met showrooms te 2495AD Den Haag , Westvlietweg 104 en 4131PJ  Vianen , Mijlweg 7.</a:t>
          </a:r>
          <a:endParaRPr/>
        </a:p>
        <a:p>
          <a:pPr algn="ctr">
            <a:lnSpc>
              <a:spcPct val="100000"/>
            </a:lnSpc>
          </a:pPr>
          <a:r>
            <a:rPr lang="en-IN" sz="800">
              <a:solidFill>
                <a:srgbClr val="000000"/>
              </a:solidFill>
              <a:latin typeface="Century"/>
            </a:rPr>
            <a:t>is onderdeel van de financiële holding United Investments met eigen kapitaal van 2.500.000 euro.</a:t>
          </a:r>
          <a:endParaRPr/>
        </a:p>
      </xdr:txBody>
    </xdr:sp>
    <xdr:clientData/>
  </xdr:twoCellAnchor>
  <xdr:twoCellAnchor editAs="oneCell">
    <xdr:from>
      <xdr:col>0</xdr:col>
      <xdr:colOff>27000</xdr:colOff>
      <xdr:row>165</xdr:row>
      <xdr:rowOff>19440</xdr:rowOff>
    </xdr:from>
    <xdr:to>
      <xdr:col>9</xdr:col>
      <xdr:colOff>131400</xdr:colOff>
      <xdr:row>172</xdr:row>
      <xdr:rowOff>28440</xdr:rowOff>
    </xdr:to>
    <xdr:pic>
      <xdr:nvPicPr>
        <xdr:cNvPr id="154" name="Picture 11711" descr=""/>
        <xdr:cNvPicPr/>
      </xdr:nvPicPr>
      <xdr:blipFill>
        <a:blip r:embed="rId3"/>
        <a:stretch>
          <a:fillRect/>
        </a:stretch>
      </xdr:blipFill>
      <xdr:spPr>
        <a:xfrm>
          <a:off x="27000" y="33051960"/>
          <a:ext cx="5988240" cy="1409040"/>
        </a:xfrm>
        <a:prstGeom prst="rect">
          <a:avLst/>
        </a:prstGeom>
        <a:ln w="9360">
          <a:noFill/>
        </a:ln>
      </xdr:spPr>
    </xdr:pic>
    <xdr:clientData/>
  </xdr:twoCellAnchor>
  <xdr:twoCellAnchor editAs="oneCell">
    <xdr:from>
      <xdr:col>1</xdr:col>
      <xdr:colOff>46080</xdr:colOff>
      <xdr:row>216</xdr:row>
      <xdr:rowOff>360</xdr:rowOff>
    </xdr:from>
    <xdr:to>
      <xdr:col>3</xdr:col>
      <xdr:colOff>74160</xdr:colOff>
      <xdr:row>218</xdr:row>
      <xdr:rowOff>133200</xdr:rowOff>
    </xdr:to>
    <xdr:sp>
      <xdr:nvSpPr>
        <xdr:cNvPr id="155" name="CustomShape 1"/>
        <xdr:cNvSpPr/>
      </xdr:nvSpPr>
      <xdr:spPr>
        <a:xfrm>
          <a:off x="646560" y="43300800"/>
          <a:ext cx="122940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0</xdr:col>
      <xdr:colOff>27000</xdr:colOff>
      <xdr:row>219</xdr:row>
      <xdr:rowOff>10080</xdr:rowOff>
    </xdr:from>
    <xdr:to>
      <xdr:col>9</xdr:col>
      <xdr:colOff>141120</xdr:colOff>
      <xdr:row>225</xdr:row>
      <xdr:rowOff>95400</xdr:rowOff>
    </xdr:to>
    <xdr:pic>
      <xdr:nvPicPr>
        <xdr:cNvPr id="156" name="Picture 11712" descr=""/>
        <xdr:cNvPicPr/>
      </xdr:nvPicPr>
      <xdr:blipFill>
        <a:blip r:embed="rId4"/>
        <a:stretch>
          <a:fillRect/>
        </a:stretch>
      </xdr:blipFill>
      <xdr:spPr>
        <a:xfrm>
          <a:off x="27000" y="43910640"/>
          <a:ext cx="5997960" cy="1285560"/>
        </a:xfrm>
        <a:prstGeom prst="rect">
          <a:avLst/>
        </a:prstGeom>
        <a:ln w="9360">
          <a:noFill/>
        </a:ln>
      </xdr:spPr>
    </xdr:pic>
    <xdr:clientData/>
  </xdr:twoCellAnchor>
  <xdr:twoCellAnchor editAs="oneCell">
    <xdr:from>
      <xdr:col>1</xdr:col>
      <xdr:colOff>65160</xdr:colOff>
      <xdr:row>269</xdr:row>
      <xdr:rowOff>360</xdr:rowOff>
    </xdr:from>
    <xdr:to>
      <xdr:col>3</xdr:col>
      <xdr:colOff>93240</xdr:colOff>
      <xdr:row>271</xdr:row>
      <xdr:rowOff>152280</xdr:rowOff>
    </xdr:to>
    <xdr:sp>
      <xdr:nvSpPr>
        <xdr:cNvPr id="157" name="CustomShape 1"/>
        <xdr:cNvSpPr/>
      </xdr:nvSpPr>
      <xdr:spPr>
        <a:xfrm>
          <a:off x="665640" y="5427360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0</xdr:col>
      <xdr:colOff>27000</xdr:colOff>
      <xdr:row>230</xdr:row>
      <xdr:rowOff>181440</xdr:rowOff>
    </xdr:from>
    <xdr:to>
      <xdr:col>4</xdr:col>
      <xdr:colOff>64800</xdr:colOff>
      <xdr:row>240</xdr:row>
      <xdr:rowOff>38160</xdr:rowOff>
    </xdr:to>
    <xdr:pic>
      <xdr:nvPicPr>
        <xdr:cNvPr id="158" name="Picture 15" descr=""/>
        <xdr:cNvPicPr/>
      </xdr:nvPicPr>
      <xdr:blipFill>
        <a:blip r:embed="rId5"/>
        <a:stretch>
          <a:fillRect/>
        </a:stretch>
      </xdr:blipFill>
      <xdr:spPr>
        <a:xfrm>
          <a:off x="27000" y="46653840"/>
          <a:ext cx="2440440" cy="1856880"/>
        </a:xfrm>
        <a:prstGeom prst="rect">
          <a:avLst/>
        </a:prstGeom>
        <a:ln w="9360">
          <a:noFill/>
        </a:ln>
      </xdr:spPr>
    </xdr:pic>
    <xdr:clientData/>
  </xdr:twoCellAnchor>
  <xdr:twoCellAnchor editAs="oneCell">
    <xdr:from>
      <xdr:col>0</xdr:col>
      <xdr:colOff>27000</xdr:colOff>
      <xdr:row>250</xdr:row>
      <xdr:rowOff>10080</xdr:rowOff>
    </xdr:from>
    <xdr:to>
      <xdr:col>4</xdr:col>
      <xdr:colOff>55080</xdr:colOff>
      <xdr:row>259</xdr:row>
      <xdr:rowOff>57240</xdr:rowOff>
    </xdr:to>
    <xdr:pic>
      <xdr:nvPicPr>
        <xdr:cNvPr id="159" name="Picture 17" descr=""/>
        <xdr:cNvPicPr/>
      </xdr:nvPicPr>
      <xdr:blipFill>
        <a:blip r:embed="rId6"/>
        <a:stretch>
          <a:fillRect/>
        </a:stretch>
      </xdr:blipFill>
      <xdr:spPr>
        <a:xfrm>
          <a:off x="27000" y="50482800"/>
          <a:ext cx="2430720" cy="1847520"/>
        </a:xfrm>
        <a:prstGeom prst="rect">
          <a:avLst/>
        </a:prstGeom>
        <a:ln w="9360">
          <a:noFill/>
        </a:ln>
      </xdr:spPr>
    </xdr:pic>
    <xdr:clientData/>
  </xdr:twoCellAnchor>
  <xdr:twoCellAnchor editAs="oneCell">
    <xdr:from>
      <xdr:col>5</xdr:col>
      <xdr:colOff>46080</xdr:colOff>
      <xdr:row>230</xdr:row>
      <xdr:rowOff>190800</xdr:rowOff>
    </xdr:from>
    <xdr:to>
      <xdr:col>9</xdr:col>
      <xdr:colOff>74160</xdr:colOff>
      <xdr:row>240</xdr:row>
      <xdr:rowOff>47880</xdr:rowOff>
    </xdr:to>
    <xdr:pic>
      <xdr:nvPicPr>
        <xdr:cNvPr id="160" name="Picture 16" descr=""/>
        <xdr:cNvPicPr/>
      </xdr:nvPicPr>
      <xdr:blipFill>
        <a:blip r:embed="rId7"/>
        <a:stretch>
          <a:fillRect/>
        </a:stretch>
      </xdr:blipFill>
      <xdr:spPr>
        <a:xfrm>
          <a:off x="3049560" y="46663200"/>
          <a:ext cx="2908440" cy="1857240"/>
        </a:xfrm>
        <a:prstGeom prst="rect">
          <a:avLst/>
        </a:prstGeom>
        <a:ln w="9360">
          <a:noFill/>
        </a:ln>
      </xdr:spPr>
    </xdr:pic>
    <xdr:clientData/>
  </xdr:twoCellAnchor>
  <xdr:twoCellAnchor editAs="oneCell">
    <xdr:from>
      <xdr:col>5</xdr:col>
      <xdr:colOff>36360</xdr:colOff>
      <xdr:row>249</xdr:row>
      <xdr:rowOff>190800</xdr:rowOff>
    </xdr:from>
    <xdr:to>
      <xdr:col>9</xdr:col>
      <xdr:colOff>83520</xdr:colOff>
      <xdr:row>259</xdr:row>
      <xdr:rowOff>86040</xdr:rowOff>
    </xdr:to>
    <xdr:pic>
      <xdr:nvPicPr>
        <xdr:cNvPr id="161" name="Picture 18" descr=""/>
        <xdr:cNvPicPr/>
      </xdr:nvPicPr>
      <xdr:blipFill>
        <a:blip r:embed="rId8"/>
        <a:stretch>
          <a:fillRect/>
        </a:stretch>
      </xdr:blipFill>
      <xdr:spPr>
        <a:xfrm>
          <a:off x="3039840" y="50463720"/>
          <a:ext cx="2927520" cy="1895400"/>
        </a:xfrm>
        <a:prstGeom prst="rect">
          <a:avLst/>
        </a:prstGeom>
        <a:ln w="9360">
          <a:noFill/>
        </a:ln>
      </xdr:spPr>
    </xdr:pic>
    <xdr:clientData/>
  </xdr:twoCellAnchor>
  <xdr:twoCellAnchor editAs="oneCell">
    <xdr:from>
      <xdr:col>7</xdr:col>
      <xdr:colOff>65160</xdr:colOff>
      <xdr:row>269</xdr:row>
      <xdr:rowOff>360</xdr:rowOff>
    </xdr:from>
    <xdr:to>
      <xdr:col>8</xdr:col>
      <xdr:colOff>531360</xdr:colOff>
      <xdr:row>271</xdr:row>
      <xdr:rowOff>133200</xdr:rowOff>
    </xdr:to>
    <xdr:sp>
      <xdr:nvSpPr>
        <xdr:cNvPr id="162" name="CustomShape 1"/>
        <xdr:cNvSpPr/>
      </xdr:nvSpPr>
      <xdr:spPr>
        <a:xfrm>
          <a:off x="4538520" y="5427360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7</xdr:col>
      <xdr:colOff>27000</xdr:colOff>
      <xdr:row>215</xdr:row>
      <xdr:rowOff>191160</xdr:rowOff>
    </xdr:from>
    <xdr:to>
      <xdr:col>8</xdr:col>
      <xdr:colOff>493200</xdr:colOff>
      <xdr:row>218</xdr:row>
      <xdr:rowOff>123840</xdr:rowOff>
    </xdr:to>
    <xdr:sp>
      <xdr:nvSpPr>
        <xdr:cNvPr id="163" name="CustomShape 1"/>
        <xdr:cNvSpPr/>
      </xdr:nvSpPr>
      <xdr:spPr>
        <a:xfrm>
          <a:off x="4500360" y="4329144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272</xdr:row>
      <xdr:rowOff>19440</xdr:rowOff>
    </xdr:from>
    <xdr:to>
      <xdr:col>9</xdr:col>
      <xdr:colOff>122040</xdr:colOff>
      <xdr:row>278</xdr:row>
      <xdr:rowOff>104760</xdr:rowOff>
    </xdr:to>
    <xdr:pic>
      <xdr:nvPicPr>
        <xdr:cNvPr id="164" name="Picture 11718" descr=""/>
        <xdr:cNvPicPr/>
      </xdr:nvPicPr>
      <xdr:blipFill>
        <a:blip r:embed="rId9"/>
        <a:stretch>
          <a:fillRect/>
        </a:stretch>
      </xdr:blipFill>
      <xdr:spPr>
        <a:xfrm>
          <a:off x="27000" y="54892800"/>
          <a:ext cx="5978880" cy="1285560"/>
        </a:xfrm>
        <a:prstGeom prst="rect">
          <a:avLst/>
        </a:prstGeom>
        <a:ln w="9360">
          <a:noFill/>
        </a:ln>
      </xdr:spPr>
    </xdr:pic>
    <xdr:clientData/>
  </xdr:twoCellAnchor>
  <xdr:twoCellAnchor editAs="oneCell">
    <xdr:from>
      <xdr:col>0</xdr:col>
      <xdr:colOff>27000</xdr:colOff>
      <xdr:row>282</xdr:row>
      <xdr:rowOff>191160</xdr:rowOff>
    </xdr:from>
    <xdr:to>
      <xdr:col>4</xdr:col>
      <xdr:colOff>502920</xdr:colOff>
      <xdr:row>292</xdr:row>
      <xdr:rowOff>114480</xdr:rowOff>
    </xdr:to>
    <xdr:pic>
      <xdr:nvPicPr>
        <xdr:cNvPr id="165" name="Picture 19" descr=""/>
        <xdr:cNvPicPr/>
      </xdr:nvPicPr>
      <xdr:blipFill>
        <a:blip r:embed="rId10"/>
        <a:stretch>
          <a:fillRect/>
        </a:stretch>
      </xdr:blipFill>
      <xdr:spPr>
        <a:xfrm>
          <a:off x="27000" y="57436200"/>
          <a:ext cx="2878560" cy="1923480"/>
        </a:xfrm>
        <a:prstGeom prst="rect">
          <a:avLst/>
        </a:prstGeom>
        <a:ln w="9360">
          <a:noFill/>
        </a:ln>
      </xdr:spPr>
    </xdr:pic>
    <xdr:clientData/>
  </xdr:twoCellAnchor>
  <xdr:twoCellAnchor editAs="oneCell">
    <xdr:from>
      <xdr:col>5</xdr:col>
      <xdr:colOff>351000</xdr:colOff>
      <xdr:row>283</xdr:row>
      <xdr:rowOff>360</xdr:rowOff>
    </xdr:from>
    <xdr:to>
      <xdr:col>9</xdr:col>
      <xdr:colOff>455400</xdr:colOff>
      <xdr:row>292</xdr:row>
      <xdr:rowOff>133200</xdr:rowOff>
    </xdr:to>
    <xdr:pic>
      <xdr:nvPicPr>
        <xdr:cNvPr id="166" name="Picture 20" descr=""/>
        <xdr:cNvPicPr/>
      </xdr:nvPicPr>
      <xdr:blipFill>
        <a:blip r:embed="rId11"/>
        <a:stretch>
          <a:fillRect/>
        </a:stretch>
      </xdr:blipFill>
      <xdr:spPr>
        <a:xfrm>
          <a:off x="3354480" y="57445560"/>
          <a:ext cx="2984760" cy="1932840"/>
        </a:xfrm>
        <a:prstGeom prst="rect">
          <a:avLst/>
        </a:prstGeom>
        <a:ln w="9360">
          <a:noFill/>
        </a:ln>
      </xdr:spPr>
    </xdr:pic>
    <xdr:clientData/>
  </xdr:twoCellAnchor>
  <xdr:twoCellAnchor editAs="oneCell">
    <xdr:from>
      <xdr:col>0</xdr:col>
      <xdr:colOff>27000</xdr:colOff>
      <xdr:row>301</xdr:row>
      <xdr:rowOff>191160</xdr:rowOff>
    </xdr:from>
    <xdr:to>
      <xdr:col>9</xdr:col>
      <xdr:colOff>236160</xdr:colOff>
      <xdr:row>313</xdr:row>
      <xdr:rowOff>181080</xdr:rowOff>
    </xdr:to>
    <xdr:pic>
      <xdr:nvPicPr>
        <xdr:cNvPr id="167" name="Picture 21" descr=""/>
        <xdr:cNvPicPr/>
      </xdr:nvPicPr>
      <xdr:blipFill>
        <a:blip r:embed="rId12"/>
        <a:stretch>
          <a:fillRect/>
        </a:stretch>
      </xdr:blipFill>
      <xdr:spPr>
        <a:xfrm>
          <a:off x="27000" y="61236720"/>
          <a:ext cx="6093000" cy="2390040"/>
        </a:xfrm>
        <a:prstGeom prst="rect">
          <a:avLst/>
        </a:prstGeom>
        <a:ln w="9360">
          <a:noFill/>
        </a:ln>
      </xdr:spPr>
    </xdr:pic>
    <xdr:clientData/>
  </xdr:twoCellAnchor>
  <xdr:twoCellAnchor editAs="oneCell">
    <xdr:from>
      <xdr:col>1</xdr:col>
      <xdr:colOff>27000</xdr:colOff>
      <xdr:row>321</xdr:row>
      <xdr:rowOff>191160</xdr:rowOff>
    </xdr:from>
    <xdr:to>
      <xdr:col>3</xdr:col>
      <xdr:colOff>55080</xdr:colOff>
      <xdr:row>324</xdr:row>
      <xdr:rowOff>142920</xdr:rowOff>
    </xdr:to>
    <xdr:sp>
      <xdr:nvSpPr>
        <xdr:cNvPr id="168" name="CustomShape 1"/>
        <xdr:cNvSpPr/>
      </xdr:nvSpPr>
      <xdr:spPr>
        <a:xfrm>
          <a:off x="627480" y="6523704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36360</xdr:colOff>
      <xdr:row>322</xdr:row>
      <xdr:rowOff>360</xdr:rowOff>
    </xdr:from>
    <xdr:to>
      <xdr:col>8</xdr:col>
      <xdr:colOff>502560</xdr:colOff>
      <xdr:row>324</xdr:row>
      <xdr:rowOff>133200</xdr:rowOff>
    </xdr:to>
    <xdr:sp>
      <xdr:nvSpPr>
        <xdr:cNvPr id="169" name="CustomShape 1"/>
        <xdr:cNvSpPr/>
      </xdr:nvSpPr>
      <xdr:spPr>
        <a:xfrm>
          <a:off x="4509720" y="6524640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1</xdr:col>
      <xdr:colOff>64800</xdr:colOff>
      <xdr:row>214</xdr:row>
      <xdr:rowOff>95760</xdr:rowOff>
    </xdr:from>
    <xdr:to>
      <xdr:col>5</xdr:col>
      <xdr:colOff>83880</xdr:colOff>
      <xdr:row>214</xdr:row>
      <xdr:rowOff>95760</xdr:rowOff>
    </xdr:to>
    <xdr:sp>
      <xdr:nvSpPr>
        <xdr:cNvPr id="170" name="Line 1"/>
        <xdr:cNvSpPr/>
      </xdr:nvSpPr>
      <xdr:spPr>
        <a:xfrm>
          <a:off x="665280" y="42996240"/>
          <a:ext cx="2422080" cy="0"/>
        </a:xfrm>
        <a:prstGeom prst="line">
          <a:avLst/>
        </a:prstGeom>
        <a:ln cap="rnd" w="19080">
          <a:solidFill>
            <a:srgbClr val="000000"/>
          </a:solidFill>
          <a:custDash>
            <a:ds d="212000" sp="159000"/>
          </a:custDash>
          <a:round/>
        </a:ln>
      </xdr:spPr>
    </xdr:sp>
    <xdr:clientData/>
  </xdr:twoCellAnchor>
  <xdr:twoCellAnchor editAs="oneCell">
    <xdr:from>
      <xdr:col>0</xdr:col>
      <xdr:colOff>322200</xdr:colOff>
      <xdr:row>311</xdr:row>
      <xdr:rowOff>105480</xdr:rowOff>
    </xdr:from>
    <xdr:to>
      <xdr:col>2</xdr:col>
      <xdr:colOff>226440</xdr:colOff>
      <xdr:row>313</xdr:row>
      <xdr:rowOff>95760</xdr:rowOff>
    </xdr:to>
    <xdr:sp>
      <xdr:nvSpPr>
        <xdr:cNvPr id="171" name="CustomShape 1"/>
        <xdr:cNvSpPr/>
      </xdr:nvSpPr>
      <xdr:spPr>
        <a:xfrm>
          <a:off x="322200" y="63151200"/>
          <a:ext cx="1105560" cy="390240"/>
        </a:xfrm>
        <a:prstGeom prst="rect">
          <a:avLst/>
        </a:prstGeom>
        <a:solidFill>
          <a:srgbClr val="ffffff"/>
        </a:solidFill>
        <a:ln w="9360">
          <a:noFill/>
        </a:ln>
      </xdr:spPr>
    </xdr:sp>
    <xdr:clientData/>
  </xdr:twoCellAnchor>
  <xdr:twoCellAnchor editAs="oneCell">
    <xdr:from>
      <xdr:col>0</xdr:col>
      <xdr:colOff>446040</xdr:colOff>
      <xdr:row>311</xdr:row>
      <xdr:rowOff>143280</xdr:rowOff>
    </xdr:from>
    <xdr:to>
      <xdr:col>2</xdr:col>
      <xdr:colOff>102960</xdr:colOff>
      <xdr:row>313</xdr:row>
      <xdr:rowOff>57240</xdr:rowOff>
    </xdr:to>
    <xdr:pic>
      <xdr:nvPicPr>
        <xdr:cNvPr id="172" name="Afbeelding 6" descr=""/>
        <xdr:cNvPicPr/>
      </xdr:nvPicPr>
      <xdr:blipFill>
        <a:blip r:embed="rId13"/>
        <a:stretch>
          <a:fillRect/>
        </a:stretch>
      </xdr:blipFill>
      <xdr:spPr>
        <a:xfrm>
          <a:off x="446040" y="63189000"/>
          <a:ext cx="858240" cy="313920"/>
        </a:xfrm>
        <a:prstGeom prst="rect">
          <a:avLst/>
        </a:prstGeom>
        <a:ln w="9360">
          <a:noFill/>
        </a:ln>
      </xdr:spPr>
    </xdr:pic>
    <xdr:clientData/>
  </xdr:twoCellAnchor>
  <xdr:twoCellAnchor editAs="oneCell">
    <xdr:from>
      <xdr:col>0</xdr:col>
      <xdr:colOff>27000</xdr:colOff>
      <xdr:row>325</xdr:row>
      <xdr:rowOff>10080</xdr:rowOff>
    </xdr:from>
    <xdr:to>
      <xdr:col>9</xdr:col>
      <xdr:colOff>150480</xdr:colOff>
      <xdr:row>332</xdr:row>
      <xdr:rowOff>47880</xdr:rowOff>
    </xdr:to>
    <xdr:pic>
      <xdr:nvPicPr>
        <xdr:cNvPr id="173" name="Picture 11714" descr=""/>
        <xdr:cNvPicPr/>
      </xdr:nvPicPr>
      <xdr:blipFill>
        <a:blip r:embed="rId14"/>
        <a:stretch>
          <a:fillRect/>
        </a:stretch>
      </xdr:blipFill>
      <xdr:spPr>
        <a:xfrm>
          <a:off x="27000" y="65856240"/>
          <a:ext cx="6007320" cy="1437840"/>
        </a:xfrm>
        <a:prstGeom prst="rect">
          <a:avLst/>
        </a:prstGeom>
        <a:ln>
          <a:noFill/>
        </a:ln>
      </xdr:spPr>
    </xdr:pic>
    <xdr:clientData/>
  </xdr:twoCellAnchor>
  <xdr:twoCellAnchor editAs="oneCell">
    <xdr:from>
      <xdr:col>1</xdr:col>
      <xdr:colOff>27000</xdr:colOff>
      <xdr:row>375</xdr:row>
      <xdr:rowOff>191160</xdr:rowOff>
    </xdr:from>
    <xdr:to>
      <xdr:col>3</xdr:col>
      <xdr:colOff>55080</xdr:colOff>
      <xdr:row>378</xdr:row>
      <xdr:rowOff>142920</xdr:rowOff>
    </xdr:to>
    <xdr:sp>
      <xdr:nvSpPr>
        <xdr:cNvPr id="174" name="CustomShape 1"/>
        <xdr:cNvSpPr/>
      </xdr:nvSpPr>
      <xdr:spPr>
        <a:xfrm>
          <a:off x="627480" y="7609572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0</xdr:col>
      <xdr:colOff>27000</xdr:colOff>
      <xdr:row>379</xdr:row>
      <xdr:rowOff>19440</xdr:rowOff>
    </xdr:from>
    <xdr:to>
      <xdr:col>9</xdr:col>
      <xdr:colOff>131400</xdr:colOff>
      <xdr:row>385</xdr:row>
      <xdr:rowOff>104760</xdr:rowOff>
    </xdr:to>
    <xdr:pic>
      <xdr:nvPicPr>
        <xdr:cNvPr id="175" name="Picture 11715" descr=""/>
        <xdr:cNvPicPr/>
      </xdr:nvPicPr>
      <xdr:blipFill>
        <a:blip r:embed="rId15"/>
        <a:stretch>
          <a:fillRect/>
        </a:stretch>
      </xdr:blipFill>
      <xdr:spPr>
        <a:xfrm>
          <a:off x="27000" y="76723920"/>
          <a:ext cx="5988240" cy="1285560"/>
        </a:xfrm>
        <a:prstGeom prst="rect">
          <a:avLst/>
        </a:prstGeom>
        <a:ln>
          <a:noFill/>
        </a:ln>
      </xdr:spPr>
    </xdr:pic>
    <xdr:clientData/>
  </xdr:twoCellAnchor>
  <xdr:twoCellAnchor editAs="oneCell">
    <xdr:from>
      <xdr:col>1</xdr:col>
      <xdr:colOff>36360</xdr:colOff>
      <xdr:row>430</xdr:row>
      <xdr:rowOff>360</xdr:rowOff>
    </xdr:from>
    <xdr:to>
      <xdr:col>3</xdr:col>
      <xdr:colOff>64440</xdr:colOff>
      <xdr:row>432</xdr:row>
      <xdr:rowOff>152280</xdr:rowOff>
    </xdr:to>
    <xdr:sp>
      <xdr:nvSpPr>
        <xdr:cNvPr id="176" name="CustomShape 1"/>
        <xdr:cNvSpPr/>
      </xdr:nvSpPr>
      <xdr:spPr>
        <a:xfrm>
          <a:off x="636840" y="8696340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36360</xdr:colOff>
      <xdr:row>375</xdr:row>
      <xdr:rowOff>191160</xdr:rowOff>
    </xdr:from>
    <xdr:to>
      <xdr:col>8</xdr:col>
      <xdr:colOff>502560</xdr:colOff>
      <xdr:row>378</xdr:row>
      <xdr:rowOff>123840</xdr:rowOff>
    </xdr:to>
    <xdr:sp>
      <xdr:nvSpPr>
        <xdr:cNvPr id="177" name="CustomShape 1"/>
        <xdr:cNvSpPr/>
      </xdr:nvSpPr>
      <xdr:spPr>
        <a:xfrm>
          <a:off x="4509720" y="7609572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7</xdr:col>
      <xdr:colOff>36360</xdr:colOff>
      <xdr:row>429</xdr:row>
      <xdr:rowOff>191160</xdr:rowOff>
    </xdr:from>
    <xdr:to>
      <xdr:col>8</xdr:col>
      <xdr:colOff>502560</xdr:colOff>
      <xdr:row>432</xdr:row>
      <xdr:rowOff>123840</xdr:rowOff>
    </xdr:to>
    <xdr:sp>
      <xdr:nvSpPr>
        <xdr:cNvPr id="178" name="CustomShape 1"/>
        <xdr:cNvSpPr/>
      </xdr:nvSpPr>
      <xdr:spPr>
        <a:xfrm>
          <a:off x="4509720" y="8695404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433</xdr:row>
      <xdr:rowOff>29160</xdr:rowOff>
    </xdr:from>
    <xdr:to>
      <xdr:col>9</xdr:col>
      <xdr:colOff>141120</xdr:colOff>
      <xdr:row>439</xdr:row>
      <xdr:rowOff>124200</xdr:rowOff>
    </xdr:to>
    <xdr:pic>
      <xdr:nvPicPr>
        <xdr:cNvPr id="179" name="Picture 11717" descr=""/>
        <xdr:cNvPicPr/>
      </xdr:nvPicPr>
      <xdr:blipFill>
        <a:blip r:embed="rId16"/>
        <a:stretch>
          <a:fillRect/>
        </a:stretch>
      </xdr:blipFill>
      <xdr:spPr>
        <a:xfrm>
          <a:off x="27000" y="87592320"/>
          <a:ext cx="5997960" cy="1295280"/>
        </a:xfrm>
        <a:prstGeom prst="rect">
          <a:avLst/>
        </a:prstGeom>
        <a:ln>
          <a:noFill/>
        </a:ln>
      </xdr:spPr>
    </xdr:pic>
    <xdr:clientData/>
  </xdr:twoCellAnchor>
  <xdr:twoCellAnchor editAs="oneCell">
    <xdr:from>
      <xdr:col>1</xdr:col>
      <xdr:colOff>46080</xdr:colOff>
      <xdr:row>483</xdr:row>
      <xdr:rowOff>181440</xdr:rowOff>
    </xdr:from>
    <xdr:to>
      <xdr:col>3</xdr:col>
      <xdr:colOff>74160</xdr:colOff>
      <xdr:row>486</xdr:row>
      <xdr:rowOff>133560</xdr:rowOff>
    </xdr:to>
    <xdr:sp>
      <xdr:nvSpPr>
        <xdr:cNvPr id="180" name="CustomShape 1"/>
        <xdr:cNvSpPr/>
      </xdr:nvSpPr>
      <xdr:spPr>
        <a:xfrm>
          <a:off x="646560" y="97803000"/>
          <a:ext cx="1229400" cy="55224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36360</xdr:colOff>
      <xdr:row>484</xdr:row>
      <xdr:rowOff>10080</xdr:rowOff>
    </xdr:from>
    <xdr:to>
      <xdr:col>8</xdr:col>
      <xdr:colOff>502560</xdr:colOff>
      <xdr:row>486</xdr:row>
      <xdr:rowOff>142920</xdr:rowOff>
    </xdr:to>
    <xdr:sp>
      <xdr:nvSpPr>
        <xdr:cNvPr id="181" name="CustomShape 1"/>
        <xdr:cNvSpPr/>
      </xdr:nvSpPr>
      <xdr:spPr>
        <a:xfrm>
          <a:off x="4509720" y="9783180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487</xdr:row>
      <xdr:rowOff>19440</xdr:rowOff>
    </xdr:from>
    <xdr:to>
      <xdr:col>9</xdr:col>
      <xdr:colOff>131400</xdr:colOff>
      <xdr:row>493</xdr:row>
      <xdr:rowOff>114480</xdr:rowOff>
    </xdr:to>
    <xdr:pic>
      <xdr:nvPicPr>
        <xdr:cNvPr id="182" name="Picture 11719" descr=""/>
        <xdr:cNvPicPr/>
      </xdr:nvPicPr>
      <xdr:blipFill>
        <a:blip r:embed="rId17"/>
        <a:stretch>
          <a:fillRect/>
        </a:stretch>
      </xdr:blipFill>
      <xdr:spPr>
        <a:xfrm>
          <a:off x="27000" y="98440920"/>
          <a:ext cx="5988240" cy="1295280"/>
        </a:xfrm>
        <a:prstGeom prst="rect">
          <a:avLst/>
        </a:prstGeom>
        <a:ln>
          <a:noFill/>
        </a:ln>
      </xdr:spPr>
    </xdr:pic>
    <xdr:clientData/>
  </xdr:twoCellAnchor>
  <xdr:twoCellAnchor editAs="oneCell">
    <xdr:from>
      <xdr:col>1</xdr:col>
      <xdr:colOff>27000</xdr:colOff>
      <xdr:row>537</xdr:row>
      <xdr:rowOff>191160</xdr:rowOff>
    </xdr:from>
    <xdr:to>
      <xdr:col>3</xdr:col>
      <xdr:colOff>55080</xdr:colOff>
      <xdr:row>540</xdr:row>
      <xdr:rowOff>142920</xdr:rowOff>
    </xdr:to>
    <xdr:sp>
      <xdr:nvSpPr>
        <xdr:cNvPr id="183" name="CustomShape 1"/>
        <xdr:cNvSpPr/>
      </xdr:nvSpPr>
      <xdr:spPr>
        <a:xfrm>
          <a:off x="627480" y="108728280"/>
          <a:ext cx="1229400" cy="55188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Westvlietweg 104</a:t>
          </a:r>
          <a:endParaRPr/>
        </a:p>
        <a:p>
          <a:pPr>
            <a:lnSpc>
              <a:spcPct val="100000"/>
            </a:lnSpc>
          </a:pPr>
          <a:r>
            <a:rPr b="1" lang="en-IN" sz="1000">
              <a:solidFill>
                <a:srgbClr val="969696"/>
              </a:solidFill>
              <a:latin typeface="Arial"/>
            </a:rPr>
            <a:t>2495AD Den Haag</a:t>
          </a:r>
          <a:endParaRPr/>
        </a:p>
      </xdr:txBody>
    </xdr:sp>
    <xdr:clientData/>
  </xdr:twoCellAnchor>
  <xdr:twoCellAnchor editAs="oneCell">
    <xdr:from>
      <xdr:col>7</xdr:col>
      <xdr:colOff>36360</xdr:colOff>
      <xdr:row>538</xdr:row>
      <xdr:rowOff>10080</xdr:rowOff>
    </xdr:from>
    <xdr:to>
      <xdr:col>8</xdr:col>
      <xdr:colOff>502560</xdr:colOff>
      <xdr:row>540</xdr:row>
      <xdr:rowOff>142920</xdr:rowOff>
    </xdr:to>
    <xdr:sp>
      <xdr:nvSpPr>
        <xdr:cNvPr id="184" name="CustomShape 1"/>
        <xdr:cNvSpPr/>
      </xdr:nvSpPr>
      <xdr:spPr>
        <a:xfrm>
          <a:off x="4509720" y="108747360"/>
          <a:ext cx="1275840" cy="532800"/>
        </a:xfrm>
        <a:prstGeom prst="rect">
          <a:avLst/>
        </a:prstGeom>
        <a:solidFill>
          <a:srgbClr val="ffffff"/>
        </a:solidFill>
        <a:ln>
          <a:noFill/>
        </a:ln>
      </xdr:spPr>
      <xdr:txBody>
        <a:bodyPr lIns="27360" rIns="0" tIns="23040" bIns="0"/>
        <a:p>
          <a:pPr>
            <a:lnSpc>
              <a:spcPct val="100000"/>
            </a:lnSpc>
          </a:pPr>
          <a:r>
            <a:rPr b="1" lang="en-IN" sz="1000">
              <a:solidFill>
                <a:srgbClr val="969696"/>
              </a:solidFill>
              <a:latin typeface="Arial"/>
            </a:rPr>
            <a:t>Toonzaal :</a:t>
          </a:r>
          <a:endParaRPr/>
        </a:p>
        <a:p>
          <a:pPr>
            <a:lnSpc>
              <a:spcPct val="100000"/>
            </a:lnSpc>
          </a:pPr>
          <a:r>
            <a:rPr b="1" lang="en-IN" sz="1000">
              <a:solidFill>
                <a:srgbClr val="969696"/>
              </a:solidFill>
              <a:latin typeface="Arial"/>
            </a:rPr>
            <a:t>Mijlweg 7</a:t>
          </a:r>
          <a:endParaRPr/>
        </a:p>
        <a:p>
          <a:pPr>
            <a:lnSpc>
              <a:spcPct val="100000"/>
            </a:lnSpc>
          </a:pPr>
          <a:r>
            <a:rPr b="1" lang="en-IN" sz="1000">
              <a:solidFill>
                <a:srgbClr val="969696"/>
              </a:solidFill>
              <a:latin typeface="Arial"/>
            </a:rPr>
            <a:t>4131PJ Vianen</a:t>
          </a:r>
          <a:endParaRPr/>
        </a:p>
      </xdr:txBody>
    </xdr:sp>
    <xdr:clientData/>
  </xdr:twoCellAnchor>
  <xdr:twoCellAnchor editAs="oneCell">
    <xdr:from>
      <xdr:col>0</xdr:col>
      <xdr:colOff>27000</xdr:colOff>
      <xdr:row>0</xdr:row>
      <xdr:rowOff>0</xdr:rowOff>
    </xdr:from>
    <xdr:to>
      <xdr:col>9</xdr:col>
      <xdr:colOff>64800</xdr:colOff>
      <xdr:row>6</xdr:row>
      <xdr:rowOff>123480</xdr:rowOff>
    </xdr:to>
    <xdr:pic>
      <xdr:nvPicPr>
        <xdr:cNvPr id="185" name="Picture 11713" descr=""/>
        <xdr:cNvPicPr/>
      </xdr:nvPicPr>
      <xdr:blipFill>
        <a:blip r:embed="rId18"/>
        <a:stretch>
          <a:fillRect/>
        </a:stretch>
      </xdr:blipFill>
      <xdr:spPr>
        <a:xfrm>
          <a:off x="27000" y="0"/>
          <a:ext cx="5921640" cy="1323360"/>
        </a:xfrm>
        <a:prstGeom prst="rect">
          <a:avLst/>
        </a:prstGeom>
        <a:ln>
          <a:noFill/>
        </a:ln>
      </xdr:spPr>
    </xdr:pic>
    <xdr:clientData/>
  </xdr:twoCellAnchor>
  <xdr:twoCellAnchor editAs="oneCell">
    <xdr:from>
      <xdr:col>0</xdr:col>
      <xdr:colOff>27000</xdr:colOff>
      <xdr:row>9</xdr:row>
      <xdr:rowOff>76680</xdr:rowOff>
    </xdr:from>
    <xdr:to>
      <xdr:col>9</xdr:col>
      <xdr:colOff>83880</xdr:colOff>
      <xdr:row>26</xdr:row>
      <xdr:rowOff>190800</xdr:rowOff>
    </xdr:to>
    <xdr:sp>
      <xdr:nvSpPr>
        <xdr:cNvPr id="186" name="CustomShape 1"/>
        <xdr:cNvSpPr/>
      </xdr:nvSpPr>
      <xdr:spPr>
        <a:xfrm>
          <a:off x="27000" y="1876680"/>
          <a:ext cx="5940720" cy="3514680"/>
        </a:xfrm>
        <a:prstGeom prst="rect">
          <a:avLst/>
        </a:prstGeom>
        <a:solidFill>
          <a:srgbClr val="ffffff"/>
        </a:solidFill>
        <a:ln>
          <a:noFill/>
        </a:ln>
      </xdr:spPr>
      <xdr:txBody>
        <a:bodyPr lIns="27360" rIns="0" tIns="23040" bIns="0"/>
        <a:p>
          <a:pPr>
            <a:lnSpc>
              <a:spcPct val="100000"/>
            </a:lnSpc>
          </a:pPr>
          <a:r>
            <a:rPr lang="en-IN" sz="1000">
              <a:solidFill>
                <a:srgbClr val="000000"/>
              </a:solidFill>
              <a:latin typeface="Arial"/>
            </a:rPr>
            <a:t>Bedankt voor het aanvragen van deze offerte.</a:t>
          </a:r>
          <a:endParaRPr/>
        </a:p>
        <a:p>
          <a:pPr>
            <a:lnSpc>
              <a:spcPct val="100000"/>
            </a:lnSpc>
          </a:pPr>
          <a:endParaRPr/>
        </a:p>
        <a:p>
          <a:pPr>
            <a:lnSpc>
              <a:spcPct val="100000"/>
            </a:lnSpc>
          </a:pPr>
          <a:r>
            <a:rPr lang="en-IN" sz="1000">
              <a:solidFill>
                <a:srgbClr val="000000"/>
              </a:solidFill>
              <a:latin typeface="Arial"/>
            </a:rPr>
            <a:t>We proberen in deze vrijblijvende prijsaanvraag een zo overzichtelijk mogelijk inzicht te geven over de diverse mogelijkheden en opties, rekening houdend met uw persoonlijke wensen en steunend op een zo transparant mogelijk prijsoverzicht. </a:t>
          </a:r>
          <a:endParaRPr/>
        </a:p>
        <a:p>
          <a:pPr>
            <a:lnSpc>
              <a:spcPct val="100000"/>
            </a:lnSpc>
          </a:pPr>
          <a:r>
            <a:rPr lang="en-IN" sz="1000">
              <a:solidFill>
                <a:srgbClr val="000000"/>
              </a:solidFill>
              <a:latin typeface="Arial"/>
            </a:rPr>
            <a:t>Kozijnen Coördinator maakt deel uit van de Euro-Holding United Investments .</a:t>
          </a:r>
          <a:endParaRPr/>
        </a:p>
        <a:p>
          <a:pPr>
            <a:lnSpc>
              <a:spcPct val="100000"/>
            </a:lnSpc>
          </a:pPr>
          <a:r>
            <a:rPr lang="en-IN" sz="1000">
              <a:solidFill>
                <a:srgbClr val="000000"/>
              </a:solidFill>
              <a:latin typeface="Arial"/>
            </a:rPr>
            <a:t>We zijn in Nederland actief  in de provincies Zuid-Holland, Utrecht, Noord-Holland en Noord-Brabant.</a:t>
          </a:r>
          <a:endParaRPr/>
        </a:p>
        <a:p>
          <a:pPr>
            <a:lnSpc>
              <a:spcPct val="100000"/>
            </a:lnSpc>
          </a:pPr>
          <a:endParaRPr/>
        </a:p>
        <a:p>
          <a:pPr>
            <a:lnSpc>
              <a:spcPct val="100000"/>
            </a:lnSpc>
          </a:pPr>
          <a:r>
            <a:rPr lang="en-IN" sz="1100">
              <a:solidFill>
                <a:srgbClr val="000000"/>
              </a:solidFill>
              <a:latin typeface="Calibri"/>
            </a:rPr>
            <a:t>Kozijnen Coördinator werkt met de volgende aluminium profielen:</a:t>
          </a:r>
          <a:endParaRPr/>
        </a:p>
        <a:p>
          <a:pPr>
            <a:lnSpc>
              <a:spcPct val="100000"/>
            </a:lnSpc>
          </a:pPr>
          <a:r>
            <a:rPr lang="en-IN" sz="1100">
              <a:solidFill>
                <a:srgbClr val="000000"/>
              </a:solidFill>
              <a:latin typeface="Calibri"/>
            </a:rPr>
            <a:t>     </a:t>
          </a:r>
          <a:r>
            <a:rPr lang="en-IN" sz="1100">
              <a:solidFill>
                <a:srgbClr val="000000"/>
              </a:solidFill>
              <a:latin typeface="Calibri"/>
            </a:rPr>
            <a:t>*  Reynaers</a:t>
          </a:r>
          <a:endParaRPr/>
        </a:p>
        <a:p>
          <a:pPr>
            <a:lnSpc>
              <a:spcPct val="100000"/>
            </a:lnSpc>
          </a:pPr>
          <a:r>
            <a:rPr lang="en-IN" sz="1100">
              <a:solidFill>
                <a:srgbClr val="000000"/>
              </a:solidFill>
              <a:latin typeface="Calibri"/>
            </a:rPr>
            <a:t>     </a:t>
          </a:r>
          <a:r>
            <a:rPr lang="en-IN" sz="1100">
              <a:solidFill>
                <a:srgbClr val="000000"/>
              </a:solidFill>
              <a:latin typeface="Calibri"/>
            </a:rPr>
            <a:t>*  Aliplast</a:t>
          </a:r>
          <a:endParaRPr/>
        </a:p>
        <a:p>
          <a:pPr>
            <a:lnSpc>
              <a:spcPct val="100000"/>
            </a:lnSpc>
          </a:pPr>
          <a:r>
            <a:rPr lang="en-IN" sz="1100">
              <a:solidFill>
                <a:srgbClr val="000000"/>
              </a:solidFill>
              <a:latin typeface="Calibri"/>
            </a:rPr>
            <a:t>De profielen voldoen aan de laatste bouwnormen; zijnde 3 kamerprofielen,tweemaal thermisch onderbroken en  verkrijgbaar in de volgende basiskleuren : wit, crème, groen, blauw en grijs. </a:t>
          </a:r>
          <a:endParaRPr/>
        </a:p>
        <a:p>
          <a:pPr>
            <a:lnSpc>
              <a:spcPct val="100000"/>
            </a:lnSpc>
          </a:pPr>
          <a:r>
            <a:rPr lang="en-IN" sz="1000">
              <a:solidFill>
                <a:srgbClr val="000000"/>
              </a:solidFill>
              <a:latin typeface="Arial"/>
            </a:rPr>
            <a:t>Het hang en sluitwerk is zonder uitzondering Duits en Oostenrijks; voornamelijk ROTO, GU en HAUTAU. Reken hierbij de door de Nederlandse Bouwnorm vereiste strenge normen inzake veiligheid; in het bijzonder het verplicht gebruik van VKG sluitwerk met politiekeurmerk 3 sterren en de profielen die in combinatie met het glas ( minimum HR++   glas met U-waarde 1.1 ) voldoen aan de hoogste gangbare isolatienorm, dan heeft u reeds een eerste impressie waar wij voor gaan. </a:t>
          </a:r>
          <a:endParaRPr/>
        </a:p>
        <a:p>
          <a:pPr>
            <a:lnSpc>
              <a:spcPct val="100000"/>
            </a:lnSpc>
          </a:pPr>
          <a:endParaRPr/>
        </a:p>
        <a:p>
          <a:pPr>
            <a:lnSpc>
              <a:spcPct val="100000"/>
            </a:lnSpc>
          </a:pPr>
          <a:r>
            <a:rPr lang="en-IN" sz="1000">
              <a:solidFill>
                <a:srgbClr val="000000"/>
              </a:solidFill>
              <a:latin typeface="Arial"/>
            </a:rPr>
            <a:t>De meeste subsidies zijn in de 4 provincies waar we actief zijn bijna alle gestopt, maar hieronder kan u de links vinden naar alternatieve oplossingen voor wie op zoek is naar een manier om de aankoop van de kozijnen te financieren.</a:t>
          </a:r>
          <a:endParaRPr/>
        </a:p>
        <a:p>
          <a:pPr>
            <a:lnSpc>
              <a:spcPct val="100000"/>
            </a:lnSpc>
          </a:pPr>
          <a:endParaRPr/>
        </a:p>
      </xdr:txBody>
    </xdr:sp>
    <xdr:clientData/>
  </xdr:twoCellAnchor>
  <xdr:twoCellAnchor editAs="oneCell">
    <xdr:from>
      <xdr:col>0</xdr:col>
      <xdr:colOff>27000</xdr:colOff>
      <xdr:row>541</xdr:row>
      <xdr:rowOff>19440</xdr:rowOff>
    </xdr:from>
    <xdr:to>
      <xdr:col>9</xdr:col>
      <xdr:colOff>25920</xdr:colOff>
      <xdr:row>561</xdr:row>
      <xdr:rowOff>114480</xdr:rowOff>
    </xdr:to>
    <xdr:pic>
      <xdr:nvPicPr>
        <xdr:cNvPr id="187" name="Afbeelding 1" descr=""/>
        <xdr:cNvPicPr/>
      </xdr:nvPicPr>
      <xdr:blipFill>
        <a:blip r:embed="rId19"/>
        <a:stretch>
          <a:fillRect/>
        </a:stretch>
      </xdr:blipFill>
      <xdr:spPr>
        <a:xfrm>
          <a:off x="27000" y="109356840"/>
          <a:ext cx="5882760" cy="4095360"/>
        </a:xfrm>
        <a:prstGeom prst="rect">
          <a:avLst/>
        </a:prstGeom>
        <a:ln>
          <a:noFill/>
        </a:ln>
      </xdr:spPr>
    </xdr:pic>
    <xdr:clientData/>
  </xdr:twoCellAnchor>
  <xdr:twoCellAnchor editAs="oneCell">
    <xdr:from>
      <xdr:col>3</xdr:col>
      <xdr:colOff>322200</xdr:colOff>
      <xdr:row>565</xdr:row>
      <xdr:rowOff>114840</xdr:rowOff>
    </xdr:from>
    <xdr:to>
      <xdr:col>6</xdr:col>
      <xdr:colOff>227520</xdr:colOff>
      <xdr:row>576</xdr:row>
      <xdr:rowOff>163800</xdr:rowOff>
    </xdr:to>
    <xdr:pic>
      <xdr:nvPicPr>
        <xdr:cNvPr id="188" name="Afbeelding 51" descr=""/>
        <xdr:cNvPicPr/>
      </xdr:nvPicPr>
      <xdr:blipFill>
        <a:blip r:embed="rId20"/>
        <a:stretch>
          <a:fillRect/>
        </a:stretch>
      </xdr:blipFill>
      <xdr:spPr>
        <a:xfrm>
          <a:off x="2124000" y="114252840"/>
          <a:ext cx="1976040" cy="2249280"/>
        </a:xfrm>
        <a:prstGeom prst="rect">
          <a:avLst/>
        </a:prstGeom>
        <a:ln>
          <a:noFill/>
        </a:ln>
      </xdr:spPr>
    </xdr:pic>
    <xdr:clientData/>
  </xdr:twoCellAnchor>
  <xdr:twoCellAnchor editAs="oneCell">
    <xdr:from>
      <xdr:col>8</xdr:col>
      <xdr:colOff>27000</xdr:colOff>
      <xdr:row>596</xdr:row>
      <xdr:rowOff>10080</xdr:rowOff>
    </xdr:from>
    <xdr:to>
      <xdr:col>9</xdr:col>
      <xdr:colOff>369720</xdr:colOff>
      <xdr:row>638</xdr:row>
      <xdr:rowOff>105120</xdr:rowOff>
    </xdr:to>
    <xdr:pic>
      <xdr:nvPicPr>
        <xdr:cNvPr id="189" name="Afbeelding 9" descr=""/>
        <xdr:cNvPicPr/>
      </xdr:nvPicPr>
      <xdr:blipFill>
        <a:blip r:embed="rId21"/>
        <a:stretch>
          <a:fillRect/>
        </a:stretch>
      </xdr:blipFill>
      <xdr:spPr>
        <a:xfrm>
          <a:off x="5310000" y="120348720"/>
          <a:ext cx="943560" cy="8496000"/>
        </a:xfrm>
        <a:prstGeom prst="rect">
          <a:avLst/>
        </a:prstGeom>
        <a:ln>
          <a:noFill/>
        </a:ln>
      </xdr:spPr>
    </xdr:pic>
    <xdr:clientData/>
  </xdr:twoCellAnchor>
  <xdr:twoCellAnchor editAs="oneCell">
    <xdr:from>
      <xdr:col>4</xdr:col>
      <xdr:colOff>83520</xdr:colOff>
      <xdr:row>597</xdr:row>
      <xdr:rowOff>360</xdr:rowOff>
    </xdr:from>
    <xdr:to>
      <xdr:col>5</xdr:col>
      <xdr:colOff>207720</xdr:colOff>
      <xdr:row>601</xdr:row>
      <xdr:rowOff>66600</xdr:rowOff>
    </xdr:to>
    <xdr:pic>
      <xdr:nvPicPr>
        <xdr:cNvPr id="190" name="Afbeelding 10" descr=""/>
        <xdr:cNvPicPr/>
      </xdr:nvPicPr>
      <xdr:blipFill>
        <a:blip r:embed="rId22"/>
        <a:stretch>
          <a:fillRect/>
        </a:stretch>
      </xdr:blipFill>
      <xdr:spPr>
        <a:xfrm>
          <a:off x="2486160" y="120539160"/>
          <a:ext cx="725040" cy="866160"/>
        </a:xfrm>
        <a:prstGeom prst="rect">
          <a:avLst/>
        </a:prstGeom>
        <a:ln>
          <a:noFill/>
        </a:ln>
      </xdr:spPr>
    </xdr:pic>
    <xdr:clientData/>
  </xdr:twoCellAnchor>
  <xdr:twoCellAnchor editAs="oneCell">
    <xdr:from>
      <xdr:col>5</xdr:col>
      <xdr:colOff>474840</xdr:colOff>
      <xdr:row>597</xdr:row>
      <xdr:rowOff>19440</xdr:rowOff>
    </xdr:from>
    <xdr:to>
      <xdr:col>6</xdr:col>
      <xdr:colOff>426960</xdr:colOff>
      <xdr:row>601</xdr:row>
      <xdr:rowOff>104760</xdr:rowOff>
    </xdr:to>
    <xdr:pic>
      <xdr:nvPicPr>
        <xdr:cNvPr id="191" name="Afbeelding 11" descr=""/>
        <xdr:cNvPicPr/>
      </xdr:nvPicPr>
      <xdr:blipFill>
        <a:blip r:embed="rId23"/>
        <a:stretch>
          <a:fillRect/>
        </a:stretch>
      </xdr:blipFill>
      <xdr:spPr>
        <a:xfrm>
          <a:off x="3478320" y="120558240"/>
          <a:ext cx="821160" cy="885240"/>
        </a:xfrm>
        <a:prstGeom prst="rect">
          <a:avLst/>
        </a:prstGeom>
        <a:ln>
          <a:noFill/>
        </a:ln>
      </xdr:spPr>
    </xdr:pic>
    <xdr:clientData/>
  </xdr:twoCellAnchor>
  <xdr:twoCellAnchor editAs="oneCell">
    <xdr:from>
      <xdr:col>0</xdr:col>
      <xdr:colOff>274680</xdr:colOff>
      <xdr:row>668</xdr:row>
      <xdr:rowOff>191160</xdr:rowOff>
    </xdr:from>
    <xdr:to>
      <xdr:col>8</xdr:col>
      <xdr:colOff>274320</xdr:colOff>
      <xdr:row>690</xdr:row>
      <xdr:rowOff>199800</xdr:rowOff>
    </xdr:to>
    <xdr:pic>
      <xdr:nvPicPr>
        <xdr:cNvPr id="192" name="Afbeelding 10" descr=""/>
        <xdr:cNvPicPr/>
      </xdr:nvPicPr>
      <xdr:blipFill>
        <a:blip r:embed="rId24"/>
        <a:stretch>
          <a:fillRect/>
        </a:stretch>
      </xdr:blipFill>
      <xdr:spPr>
        <a:xfrm>
          <a:off x="274680" y="134931600"/>
          <a:ext cx="5282640" cy="4409280"/>
        </a:xfrm>
        <a:prstGeom prst="rect">
          <a:avLst/>
        </a:prstGeom>
        <a:ln>
          <a:noFill/>
        </a:ln>
      </xdr:spPr>
    </xdr:pic>
    <xdr:clientData/>
  </xdr:twoCellAnchor>
  <xdr:twoCellAnchor editAs="oneCell">
    <xdr:from>
      <xdr:col>0</xdr:col>
      <xdr:colOff>379440</xdr:colOff>
      <xdr:row>669</xdr:row>
      <xdr:rowOff>76680</xdr:rowOff>
    </xdr:from>
    <xdr:to>
      <xdr:col>4</xdr:col>
      <xdr:colOff>321840</xdr:colOff>
      <xdr:row>674</xdr:row>
      <xdr:rowOff>19080</xdr:rowOff>
    </xdr:to>
    <xdr:sp>
      <xdr:nvSpPr>
        <xdr:cNvPr id="193" name="CustomShape 1"/>
        <xdr:cNvSpPr/>
      </xdr:nvSpPr>
      <xdr:spPr>
        <a:xfrm>
          <a:off x="379440" y="135017280"/>
          <a:ext cx="2345040" cy="942480"/>
        </a:xfrm>
        <a:prstGeom prst="rect">
          <a:avLst/>
        </a:prstGeom>
        <a:noFill/>
        <a:ln>
          <a:noFill/>
        </a:ln>
      </xdr:spPr>
      <xdr:txBody>
        <a:bodyPr wrap="none" lIns="90000" rIns="90000" tIns="45000" bIns="45000"/>
        <a:p>
          <a:pPr algn="ctr">
            <a:lnSpc>
              <a:spcPct val="100000"/>
            </a:lnSpc>
          </a:pPr>
          <a:r>
            <a:rPr lang="en-IN" sz="2800">
              <a:solidFill>
                <a:srgbClr val="000000"/>
              </a:solidFill>
              <a:latin typeface="Arial Black"/>
            </a:rPr>
            <a:t>Eco Futural</a:t>
          </a:r>
          <a:endParaRPr/>
        </a:p>
      </xdr:txBody>
    </xdr:sp>
    <xdr:clientData/>
  </xdr:twoCellAnchor>
  <xdr:twoCellAnchor editAs="oneCell">
    <xdr:from>
      <xdr:col>7</xdr:col>
      <xdr:colOff>150840</xdr:colOff>
      <xdr:row>667</xdr:row>
      <xdr:rowOff>162360</xdr:rowOff>
    </xdr:from>
    <xdr:to>
      <xdr:col>8</xdr:col>
      <xdr:colOff>531360</xdr:colOff>
      <xdr:row>673</xdr:row>
      <xdr:rowOff>123840</xdr:rowOff>
    </xdr:to>
    <xdr:pic>
      <xdr:nvPicPr>
        <xdr:cNvPr id="194" name="Afbeelding 9" descr=""/>
        <xdr:cNvPicPr/>
      </xdr:nvPicPr>
      <xdr:blipFill>
        <a:blip r:embed="rId25"/>
        <a:stretch>
          <a:fillRect/>
        </a:stretch>
      </xdr:blipFill>
      <xdr:spPr>
        <a:xfrm>
          <a:off x="4624200" y="134702640"/>
          <a:ext cx="1190160" cy="1161720"/>
        </a:xfrm>
        <a:prstGeom prst="rect">
          <a:avLst/>
        </a:prstGeom>
        <a:ln>
          <a:noFill/>
        </a:ln>
      </xdr:spPr>
    </xdr:pic>
    <xdr:clientData/>
  </xdr:twoCellAnchor>
  <xdr:twoCellAnchor editAs="oneCell">
    <xdr:from>
      <xdr:col>0</xdr:col>
      <xdr:colOff>55440</xdr:colOff>
      <xdr:row>541</xdr:row>
      <xdr:rowOff>95760</xdr:rowOff>
    </xdr:from>
    <xdr:to>
      <xdr:col>5</xdr:col>
      <xdr:colOff>25920</xdr:colOff>
      <xdr:row>545</xdr:row>
      <xdr:rowOff>104760</xdr:rowOff>
    </xdr:to>
    <xdr:sp>
      <xdr:nvSpPr>
        <xdr:cNvPr id="195" name="CustomShape 1"/>
        <xdr:cNvSpPr/>
      </xdr:nvSpPr>
      <xdr:spPr>
        <a:xfrm>
          <a:off x="55440" y="109433160"/>
          <a:ext cx="2973960" cy="808920"/>
        </a:xfrm>
        <a:prstGeom prst="rect">
          <a:avLst/>
        </a:prstGeom>
        <a:noFill/>
        <a:ln>
          <a:noFill/>
        </a:ln>
      </xdr:spPr>
      <xdr:txBody>
        <a:bodyPr wrap="none" lIns="90000" rIns="90000" tIns="45000" bIns="45000"/>
        <a:p>
          <a:pPr algn="ctr">
            <a:lnSpc>
              <a:spcPct val="100000"/>
            </a:lnSpc>
          </a:pPr>
          <a:r>
            <a:rPr b="1" lang="en-IN" sz="2400">
              <a:solidFill>
                <a:srgbClr val="000000"/>
              </a:solidFill>
              <a:latin typeface="Arial Black"/>
            </a:rPr>
            <a:t>Renovatie Profiel</a:t>
          </a:r>
          <a:endParaRPr/>
        </a:p>
      </xdr:txBody>
    </xdr:sp>
    <xdr:clientData/>
  </xdr:twoCellAnchor>
  <xdr:twoCellAnchor editAs="oneCell">
    <xdr:from>
      <xdr:col>0</xdr:col>
      <xdr:colOff>246240</xdr:colOff>
      <xdr:row>545</xdr:row>
      <xdr:rowOff>360</xdr:rowOff>
    </xdr:from>
    <xdr:to>
      <xdr:col>2</xdr:col>
      <xdr:colOff>588960</xdr:colOff>
      <xdr:row>548</xdr:row>
      <xdr:rowOff>171360</xdr:rowOff>
    </xdr:to>
    <xdr:sp>
      <xdr:nvSpPr>
        <xdr:cNvPr id="196" name="CustomShape 1"/>
        <xdr:cNvSpPr/>
      </xdr:nvSpPr>
      <xdr:spPr>
        <a:xfrm>
          <a:off x="246240" y="110137680"/>
          <a:ext cx="1544040" cy="771120"/>
        </a:xfrm>
        <a:prstGeom prst="rect">
          <a:avLst/>
        </a:prstGeom>
        <a:noFill/>
        <a:ln>
          <a:noFill/>
        </a:ln>
      </xdr:spPr>
      <xdr:txBody>
        <a:bodyPr wrap="none" lIns="90000" rIns="90000" tIns="45000" bIns="45000"/>
        <a:p>
          <a:pPr algn="ctr">
            <a:lnSpc>
              <a:spcPct val="100000"/>
            </a:lnSpc>
          </a:pPr>
          <a:r>
            <a:rPr lang="en-IN">
              <a:solidFill>
                <a:srgbClr val="000000"/>
              </a:solidFill>
              <a:latin typeface="Arial Black"/>
            </a:rPr>
            <a:t>" Steellook "</a:t>
          </a:r>
          <a:endParaRPr/>
        </a:p>
      </xdr:txBody>
    </xdr:sp>
    <xdr:clientData/>
  </xdr:twoCellAnchor>
</xdr:wsDr>
</file>

<file path=xl/drawings/drawing5.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27000</xdr:colOff>
      <xdr:row>0</xdr:row>
      <xdr:rowOff>0</xdr:rowOff>
    </xdr:from>
    <xdr:to>
      <xdr:col>5</xdr:col>
      <xdr:colOff>464760</xdr:colOff>
      <xdr:row>8</xdr:row>
      <xdr:rowOff>151920</xdr:rowOff>
    </xdr:to>
    <xdr:pic>
      <xdr:nvPicPr>
        <xdr:cNvPr id="197" name="Picture 2" descr=""/>
        <xdr:cNvPicPr/>
      </xdr:nvPicPr>
      <xdr:blipFill>
        <a:blip r:embed="rId1"/>
        <a:stretch>
          <a:fillRect/>
        </a:stretch>
      </xdr:blipFill>
      <xdr:spPr>
        <a:xfrm>
          <a:off x="27000" y="0"/>
          <a:ext cx="3441240" cy="1752120"/>
        </a:xfrm>
        <a:prstGeom prst="rect">
          <a:avLst/>
        </a:prstGeom>
        <a:ln>
          <a:noFill/>
        </a:ln>
      </xdr:spPr>
    </xdr:pic>
    <xdr:clientData/>
  </xdr:twoCellAnchor>
  <xdr:twoCellAnchor editAs="oneCell">
    <xdr:from>
      <xdr:col>0</xdr:col>
      <xdr:colOff>122400</xdr:colOff>
      <xdr:row>49</xdr:row>
      <xdr:rowOff>95760</xdr:rowOff>
    </xdr:from>
    <xdr:to>
      <xdr:col>2</xdr:col>
      <xdr:colOff>122040</xdr:colOff>
      <xdr:row>52</xdr:row>
      <xdr:rowOff>104760</xdr:rowOff>
    </xdr:to>
    <xdr:pic>
      <xdr:nvPicPr>
        <xdr:cNvPr id="198" name="Picture 4" descr=""/>
        <xdr:cNvPicPr/>
      </xdr:nvPicPr>
      <xdr:blipFill>
        <a:blip r:embed="rId2"/>
        <a:stretch>
          <a:fillRect/>
        </a:stretch>
      </xdr:blipFill>
      <xdr:spPr>
        <a:xfrm>
          <a:off x="122400" y="9925560"/>
          <a:ext cx="1200960" cy="608760"/>
        </a:xfrm>
        <a:prstGeom prst="rect">
          <a:avLst/>
        </a:prstGeom>
        <a:ln>
          <a:noFill/>
        </a:ln>
      </xdr:spPr>
    </xdr:pic>
    <xdr:clientData/>
  </xdr:twoCellAnchor>
  <xdr:twoCellAnchor editAs="oneCell">
    <xdr:from>
      <xdr:col>2</xdr:col>
      <xdr:colOff>150840</xdr:colOff>
      <xdr:row>49</xdr:row>
      <xdr:rowOff>105480</xdr:rowOff>
    </xdr:from>
    <xdr:to>
      <xdr:col>5</xdr:col>
      <xdr:colOff>169560</xdr:colOff>
      <xdr:row>53</xdr:row>
      <xdr:rowOff>95760</xdr:rowOff>
    </xdr:to>
    <xdr:pic>
      <xdr:nvPicPr>
        <xdr:cNvPr id="199" name="Picture 8" descr=""/>
        <xdr:cNvPicPr/>
      </xdr:nvPicPr>
      <xdr:blipFill>
        <a:blip r:embed="rId3"/>
        <a:stretch>
          <a:fillRect/>
        </a:stretch>
      </xdr:blipFill>
      <xdr:spPr>
        <a:xfrm>
          <a:off x="1352160" y="9935280"/>
          <a:ext cx="1820880" cy="790200"/>
        </a:xfrm>
        <a:prstGeom prst="rect">
          <a:avLst/>
        </a:prstGeom>
        <a:ln>
          <a:noFill/>
        </a:ln>
      </xdr:spPr>
    </xdr:pic>
    <xdr:clientData/>
  </xdr:twoCellAnchor>
  <xdr:twoCellAnchor editAs="oneCell">
    <xdr:from>
      <xdr:col>5</xdr:col>
      <xdr:colOff>264960</xdr:colOff>
      <xdr:row>48</xdr:row>
      <xdr:rowOff>181440</xdr:rowOff>
    </xdr:from>
    <xdr:to>
      <xdr:col>7</xdr:col>
      <xdr:colOff>264600</xdr:colOff>
      <xdr:row>53</xdr:row>
      <xdr:rowOff>123840</xdr:rowOff>
    </xdr:to>
    <xdr:pic>
      <xdr:nvPicPr>
        <xdr:cNvPr id="200" name="Picture 10" descr=""/>
        <xdr:cNvPicPr/>
      </xdr:nvPicPr>
      <xdr:blipFill>
        <a:blip r:embed="rId4"/>
        <a:stretch>
          <a:fillRect/>
        </a:stretch>
      </xdr:blipFill>
      <xdr:spPr>
        <a:xfrm>
          <a:off x="3268440" y="9811080"/>
          <a:ext cx="1200960" cy="942480"/>
        </a:xfrm>
        <a:prstGeom prst="rect">
          <a:avLst/>
        </a:prstGeom>
        <a:ln>
          <a:noFill/>
        </a:ln>
      </xdr:spPr>
    </xdr:pic>
    <xdr:clientData/>
  </xdr:twoCellAnchor>
  <xdr:twoCellAnchor editAs="oneCell">
    <xdr:from>
      <xdr:col>7</xdr:col>
      <xdr:colOff>550800</xdr:colOff>
      <xdr:row>48</xdr:row>
      <xdr:rowOff>191160</xdr:rowOff>
    </xdr:from>
    <xdr:to>
      <xdr:col>9</xdr:col>
      <xdr:colOff>150480</xdr:colOff>
      <xdr:row>53</xdr:row>
      <xdr:rowOff>162000</xdr:rowOff>
    </xdr:to>
    <xdr:pic>
      <xdr:nvPicPr>
        <xdr:cNvPr id="201" name="Picture 12" descr=""/>
        <xdr:cNvPicPr/>
      </xdr:nvPicPr>
      <xdr:blipFill>
        <a:blip r:embed="rId5"/>
        <a:stretch>
          <a:fillRect/>
        </a:stretch>
      </xdr:blipFill>
      <xdr:spPr>
        <a:xfrm>
          <a:off x="4755600" y="9820800"/>
          <a:ext cx="1069560" cy="970920"/>
        </a:xfrm>
        <a:prstGeom prst="rect">
          <a:avLst/>
        </a:prstGeom>
        <a:ln>
          <a:noFill/>
        </a:ln>
      </xdr:spPr>
    </xdr:pic>
    <xdr:clientData/>
  </xdr:twoCellAnchor>
  <xdr:twoCellAnchor editAs="oneCell">
    <xdr:from>
      <xdr:col>0</xdr:col>
      <xdr:colOff>27000</xdr:colOff>
      <xdr:row>55</xdr:row>
      <xdr:rowOff>38520</xdr:rowOff>
    </xdr:from>
    <xdr:to>
      <xdr:col>5</xdr:col>
      <xdr:colOff>464760</xdr:colOff>
      <xdr:row>63</xdr:row>
      <xdr:rowOff>190800</xdr:rowOff>
    </xdr:to>
    <xdr:pic>
      <xdr:nvPicPr>
        <xdr:cNvPr id="202" name="Picture 2" descr=""/>
        <xdr:cNvPicPr/>
      </xdr:nvPicPr>
      <xdr:blipFill>
        <a:blip r:embed="rId6"/>
        <a:stretch>
          <a:fillRect/>
        </a:stretch>
      </xdr:blipFill>
      <xdr:spPr>
        <a:xfrm>
          <a:off x="27000" y="11068200"/>
          <a:ext cx="3441240" cy="1752480"/>
        </a:xfrm>
        <a:prstGeom prst="rect">
          <a:avLst/>
        </a:prstGeom>
        <a:ln>
          <a:noFill/>
        </a:ln>
      </xdr:spPr>
    </xdr:pic>
    <xdr:clientData/>
  </xdr:twoCellAnchor>
  <xdr:twoCellAnchor editAs="oneCell">
    <xdr:from>
      <xdr:col>0</xdr:col>
      <xdr:colOff>122400</xdr:colOff>
      <xdr:row>104</xdr:row>
      <xdr:rowOff>95760</xdr:rowOff>
    </xdr:from>
    <xdr:to>
      <xdr:col>2</xdr:col>
      <xdr:colOff>140040</xdr:colOff>
      <xdr:row>107</xdr:row>
      <xdr:rowOff>104760</xdr:rowOff>
    </xdr:to>
    <xdr:pic>
      <xdr:nvPicPr>
        <xdr:cNvPr id="203" name="Picture 4" descr=""/>
        <xdr:cNvPicPr/>
      </xdr:nvPicPr>
      <xdr:blipFill>
        <a:blip r:embed="rId7"/>
        <a:stretch>
          <a:fillRect/>
        </a:stretch>
      </xdr:blipFill>
      <xdr:spPr>
        <a:xfrm>
          <a:off x="122400" y="20926800"/>
          <a:ext cx="1218960" cy="609120"/>
        </a:xfrm>
        <a:prstGeom prst="rect">
          <a:avLst/>
        </a:prstGeom>
        <a:ln>
          <a:noFill/>
        </a:ln>
      </xdr:spPr>
    </xdr:pic>
    <xdr:clientData/>
  </xdr:twoCellAnchor>
  <xdr:twoCellAnchor editAs="oneCell">
    <xdr:from>
      <xdr:col>2</xdr:col>
      <xdr:colOff>150840</xdr:colOff>
      <xdr:row>104</xdr:row>
      <xdr:rowOff>105480</xdr:rowOff>
    </xdr:from>
    <xdr:to>
      <xdr:col>5</xdr:col>
      <xdr:colOff>196200</xdr:colOff>
      <xdr:row>108</xdr:row>
      <xdr:rowOff>95760</xdr:rowOff>
    </xdr:to>
    <xdr:pic>
      <xdr:nvPicPr>
        <xdr:cNvPr id="204" name="Picture 8" descr=""/>
        <xdr:cNvPicPr/>
      </xdr:nvPicPr>
      <xdr:blipFill>
        <a:blip r:embed="rId8"/>
        <a:stretch>
          <a:fillRect/>
        </a:stretch>
      </xdr:blipFill>
      <xdr:spPr>
        <a:xfrm>
          <a:off x="1352160" y="20936520"/>
          <a:ext cx="1847520" cy="790200"/>
        </a:xfrm>
        <a:prstGeom prst="rect">
          <a:avLst/>
        </a:prstGeom>
        <a:ln>
          <a:noFill/>
        </a:ln>
      </xdr:spPr>
    </xdr:pic>
    <xdr:clientData/>
  </xdr:twoCellAnchor>
  <xdr:twoCellAnchor editAs="oneCell">
    <xdr:from>
      <xdr:col>5</xdr:col>
      <xdr:colOff>264960</xdr:colOff>
      <xdr:row>103</xdr:row>
      <xdr:rowOff>181440</xdr:rowOff>
    </xdr:from>
    <xdr:to>
      <xdr:col>7</xdr:col>
      <xdr:colOff>282600</xdr:colOff>
      <xdr:row>108</xdr:row>
      <xdr:rowOff>123840</xdr:rowOff>
    </xdr:to>
    <xdr:pic>
      <xdr:nvPicPr>
        <xdr:cNvPr id="205" name="Picture 10" descr=""/>
        <xdr:cNvPicPr/>
      </xdr:nvPicPr>
      <xdr:blipFill>
        <a:blip r:embed="rId9"/>
        <a:stretch>
          <a:fillRect/>
        </a:stretch>
      </xdr:blipFill>
      <xdr:spPr>
        <a:xfrm>
          <a:off x="3268440" y="20812320"/>
          <a:ext cx="1218960" cy="942480"/>
        </a:xfrm>
        <a:prstGeom prst="rect">
          <a:avLst/>
        </a:prstGeom>
        <a:ln>
          <a:noFill/>
        </a:ln>
      </xdr:spPr>
    </xdr:pic>
    <xdr:clientData/>
  </xdr:twoCellAnchor>
  <xdr:twoCellAnchor editAs="oneCell">
    <xdr:from>
      <xdr:col>7</xdr:col>
      <xdr:colOff>550800</xdr:colOff>
      <xdr:row>103</xdr:row>
      <xdr:rowOff>191160</xdr:rowOff>
    </xdr:from>
    <xdr:to>
      <xdr:col>9</xdr:col>
      <xdr:colOff>128160</xdr:colOff>
      <xdr:row>108</xdr:row>
      <xdr:rowOff>162360</xdr:rowOff>
    </xdr:to>
    <xdr:pic>
      <xdr:nvPicPr>
        <xdr:cNvPr id="206" name="Picture 12" descr=""/>
        <xdr:cNvPicPr/>
      </xdr:nvPicPr>
      <xdr:blipFill>
        <a:blip r:embed="rId10"/>
        <a:stretch>
          <a:fillRect/>
        </a:stretch>
      </xdr:blipFill>
      <xdr:spPr>
        <a:xfrm>
          <a:off x="4755600" y="20822040"/>
          <a:ext cx="1047240" cy="971280"/>
        </a:xfrm>
        <a:prstGeom prst="rect">
          <a:avLst/>
        </a:prstGeom>
        <a:ln>
          <a:noFill/>
        </a:ln>
      </xdr:spPr>
    </xdr:pic>
    <xdr:clientData/>
  </xdr:twoCellAnchor>
  <xdr:twoCellAnchor editAs="oneCell">
    <xdr:from>
      <xdr:col>0</xdr:col>
      <xdr:colOff>36360</xdr:colOff>
      <xdr:row>110</xdr:row>
      <xdr:rowOff>38520</xdr:rowOff>
    </xdr:from>
    <xdr:to>
      <xdr:col>5</xdr:col>
      <xdr:colOff>475200</xdr:colOff>
      <xdr:row>118</xdr:row>
      <xdr:rowOff>193680</xdr:rowOff>
    </xdr:to>
    <xdr:pic>
      <xdr:nvPicPr>
        <xdr:cNvPr id="207" name="Afbeelding 13" descr=""/>
        <xdr:cNvPicPr/>
      </xdr:nvPicPr>
      <xdr:blipFill>
        <a:blip r:embed="rId11"/>
        <a:stretch>
          <a:fillRect/>
        </a:stretch>
      </xdr:blipFill>
      <xdr:spPr>
        <a:xfrm>
          <a:off x="36360" y="22069800"/>
          <a:ext cx="3442320" cy="1755360"/>
        </a:xfrm>
        <a:prstGeom prst="rect">
          <a:avLst/>
        </a:prstGeom>
        <a:ln>
          <a:noFill/>
        </a:ln>
      </xdr:spPr>
    </xdr:pic>
    <xdr:clientData/>
  </xdr:twoCellAnchor>
</xdr:wsDr>
</file>

<file path=xl/drawings/drawing6.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27000</xdr:colOff>
      <xdr:row>0</xdr:row>
      <xdr:rowOff>0</xdr:rowOff>
    </xdr:from>
    <xdr:to>
      <xdr:col>5</xdr:col>
      <xdr:colOff>464760</xdr:colOff>
      <xdr:row>8</xdr:row>
      <xdr:rowOff>151920</xdr:rowOff>
    </xdr:to>
    <xdr:pic>
      <xdr:nvPicPr>
        <xdr:cNvPr id="208" name="Picture 2" descr=""/>
        <xdr:cNvPicPr/>
      </xdr:nvPicPr>
      <xdr:blipFill>
        <a:blip r:embed="rId1"/>
        <a:stretch>
          <a:fillRect/>
        </a:stretch>
      </xdr:blipFill>
      <xdr:spPr>
        <a:xfrm>
          <a:off x="27000" y="0"/>
          <a:ext cx="3441240" cy="1752120"/>
        </a:xfrm>
        <a:prstGeom prst="rect">
          <a:avLst/>
        </a:prstGeom>
        <a:ln>
          <a:noFill/>
        </a:ln>
      </xdr:spPr>
    </xdr:pic>
    <xdr:clientData/>
  </xdr:twoCellAnchor>
  <xdr:twoCellAnchor editAs="oneCell">
    <xdr:from>
      <xdr:col>2</xdr:col>
      <xdr:colOff>46080</xdr:colOff>
      <xdr:row>48</xdr:row>
      <xdr:rowOff>191160</xdr:rowOff>
    </xdr:from>
    <xdr:to>
      <xdr:col>4</xdr:col>
      <xdr:colOff>45720</xdr:colOff>
      <xdr:row>53</xdr:row>
      <xdr:rowOff>133560</xdr:rowOff>
    </xdr:to>
    <xdr:pic>
      <xdr:nvPicPr>
        <xdr:cNvPr id="209" name="Picture 10" descr=""/>
        <xdr:cNvPicPr/>
      </xdr:nvPicPr>
      <xdr:blipFill>
        <a:blip r:embed="rId2"/>
        <a:stretch>
          <a:fillRect/>
        </a:stretch>
      </xdr:blipFill>
      <xdr:spPr>
        <a:xfrm>
          <a:off x="1247400" y="9820800"/>
          <a:ext cx="1200960" cy="942480"/>
        </a:xfrm>
        <a:prstGeom prst="rect">
          <a:avLst/>
        </a:prstGeom>
        <a:ln>
          <a:noFill/>
        </a:ln>
      </xdr:spPr>
    </xdr:pic>
    <xdr:clientData/>
  </xdr:twoCellAnchor>
  <xdr:twoCellAnchor editAs="oneCell">
    <xdr:from>
      <xdr:col>6</xdr:col>
      <xdr:colOff>7560</xdr:colOff>
      <xdr:row>48</xdr:row>
      <xdr:rowOff>181440</xdr:rowOff>
    </xdr:from>
    <xdr:to>
      <xdr:col>7</xdr:col>
      <xdr:colOff>436320</xdr:colOff>
      <xdr:row>53</xdr:row>
      <xdr:rowOff>152640</xdr:rowOff>
    </xdr:to>
    <xdr:pic>
      <xdr:nvPicPr>
        <xdr:cNvPr id="210" name="Picture 12" descr=""/>
        <xdr:cNvPicPr/>
      </xdr:nvPicPr>
      <xdr:blipFill>
        <a:blip r:embed="rId3"/>
        <a:stretch>
          <a:fillRect/>
        </a:stretch>
      </xdr:blipFill>
      <xdr:spPr>
        <a:xfrm>
          <a:off x="3611520" y="9811080"/>
          <a:ext cx="1029600" cy="971280"/>
        </a:xfrm>
        <a:prstGeom prst="rect">
          <a:avLst/>
        </a:prstGeom>
        <a:ln>
          <a:noFill/>
        </a:ln>
      </xdr:spPr>
    </xdr:pic>
    <xdr:clientData/>
  </xdr:twoCellAnchor>
  <xdr:twoCellAnchor editAs="oneCell">
    <xdr:from>
      <xdr:col>0</xdr:col>
      <xdr:colOff>27000</xdr:colOff>
      <xdr:row>55</xdr:row>
      <xdr:rowOff>38520</xdr:rowOff>
    </xdr:from>
    <xdr:to>
      <xdr:col>5</xdr:col>
      <xdr:colOff>464760</xdr:colOff>
      <xdr:row>63</xdr:row>
      <xdr:rowOff>190800</xdr:rowOff>
    </xdr:to>
    <xdr:pic>
      <xdr:nvPicPr>
        <xdr:cNvPr id="211" name="Picture 2" descr=""/>
        <xdr:cNvPicPr/>
      </xdr:nvPicPr>
      <xdr:blipFill>
        <a:blip r:embed="rId4"/>
        <a:stretch>
          <a:fillRect/>
        </a:stretch>
      </xdr:blipFill>
      <xdr:spPr>
        <a:xfrm>
          <a:off x="27000" y="11068200"/>
          <a:ext cx="3441240" cy="1752480"/>
        </a:xfrm>
        <a:prstGeom prst="rect">
          <a:avLst/>
        </a:prstGeom>
        <a:ln>
          <a:noFill/>
        </a:ln>
      </xdr:spPr>
    </xdr:pic>
    <xdr:clientData/>
  </xdr:twoCellAnchor>
  <xdr:twoCellAnchor editAs="oneCell">
    <xdr:from>
      <xdr:col>0</xdr:col>
      <xdr:colOff>36360</xdr:colOff>
      <xdr:row>110</xdr:row>
      <xdr:rowOff>38520</xdr:rowOff>
    </xdr:from>
    <xdr:to>
      <xdr:col>5</xdr:col>
      <xdr:colOff>475200</xdr:colOff>
      <xdr:row>118</xdr:row>
      <xdr:rowOff>193680</xdr:rowOff>
    </xdr:to>
    <xdr:pic>
      <xdr:nvPicPr>
        <xdr:cNvPr id="212" name="Afbeelding 8" descr=""/>
        <xdr:cNvPicPr/>
      </xdr:nvPicPr>
      <xdr:blipFill>
        <a:blip r:embed="rId5"/>
        <a:stretch>
          <a:fillRect/>
        </a:stretch>
      </xdr:blipFill>
      <xdr:spPr>
        <a:xfrm>
          <a:off x="36360" y="22069800"/>
          <a:ext cx="3442320" cy="1755360"/>
        </a:xfrm>
        <a:prstGeom prst="rect">
          <a:avLst/>
        </a:prstGeom>
        <a:ln>
          <a:noFill/>
        </a:ln>
      </xdr:spPr>
    </xdr:pic>
    <xdr:clientData/>
  </xdr:twoCellAnchor>
  <xdr:twoCellAnchor editAs="oneCell">
    <xdr:from>
      <xdr:col>2</xdr:col>
      <xdr:colOff>55440</xdr:colOff>
      <xdr:row>103</xdr:row>
      <xdr:rowOff>191160</xdr:rowOff>
    </xdr:from>
    <xdr:to>
      <xdr:col>4</xdr:col>
      <xdr:colOff>73080</xdr:colOff>
      <xdr:row>108</xdr:row>
      <xdr:rowOff>133560</xdr:rowOff>
    </xdr:to>
    <xdr:pic>
      <xdr:nvPicPr>
        <xdr:cNvPr id="213" name="Picture 10" descr=""/>
        <xdr:cNvPicPr/>
      </xdr:nvPicPr>
      <xdr:blipFill>
        <a:blip r:embed="rId6"/>
        <a:stretch>
          <a:fillRect/>
        </a:stretch>
      </xdr:blipFill>
      <xdr:spPr>
        <a:xfrm>
          <a:off x="1256760" y="20822040"/>
          <a:ext cx="1218960" cy="942480"/>
        </a:xfrm>
        <a:prstGeom prst="rect">
          <a:avLst/>
        </a:prstGeom>
        <a:ln>
          <a:noFill/>
        </a:ln>
      </xdr:spPr>
    </xdr:pic>
    <xdr:clientData/>
  </xdr:twoCellAnchor>
  <xdr:twoCellAnchor editAs="oneCell">
    <xdr:from>
      <xdr:col>6</xdr:col>
      <xdr:colOff>55440</xdr:colOff>
      <xdr:row>104</xdr:row>
      <xdr:rowOff>10080</xdr:rowOff>
    </xdr:from>
    <xdr:to>
      <xdr:col>7</xdr:col>
      <xdr:colOff>501840</xdr:colOff>
      <xdr:row>108</xdr:row>
      <xdr:rowOff>181440</xdr:rowOff>
    </xdr:to>
    <xdr:pic>
      <xdr:nvPicPr>
        <xdr:cNvPr id="214" name="Picture 12" descr=""/>
        <xdr:cNvPicPr/>
      </xdr:nvPicPr>
      <xdr:blipFill>
        <a:blip r:embed="rId7"/>
        <a:stretch>
          <a:fillRect/>
        </a:stretch>
      </xdr:blipFill>
      <xdr:spPr>
        <a:xfrm>
          <a:off x="3659400" y="20841120"/>
          <a:ext cx="1047240" cy="971280"/>
        </a:xfrm>
        <a:prstGeom prst="rect">
          <a:avLst/>
        </a:prstGeom>
        <a:ln>
          <a:noFill/>
        </a:ln>
      </xdr:spPr>
    </xdr:pic>
    <xdr:clientData/>
  </xdr:twoCellAnchor>
</xdr:wsDr>
</file>

<file path=xl/drawings/drawing7.xml><?xml version="1.0" encoding="utf-8"?>
<xdr:wsDr xmlns:xdr="http://schemas.openxmlformats.org/drawingml/2006/spreadsheetDrawing" xmlns:a="http://schemas.openxmlformats.org/drawingml/2006/main" xmlns:r="http://schemas.openxmlformats.org/officeDocument/2006/relationships">
  <xdr:twoCellAnchor editAs="oneCell">
    <xdr:from>
      <xdr:col>0</xdr:col>
      <xdr:colOff>27000</xdr:colOff>
      <xdr:row>0</xdr:row>
      <xdr:rowOff>0</xdr:rowOff>
    </xdr:from>
    <xdr:to>
      <xdr:col>5</xdr:col>
      <xdr:colOff>464760</xdr:colOff>
      <xdr:row>8</xdr:row>
      <xdr:rowOff>151920</xdr:rowOff>
    </xdr:to>
    <xdr:pic>
      <xdr:nvPicPr>
        <xdr:cNvPr id="215" name="Picture 2" descr=""/>
        <xdr:cNvPicPr/>
      </xdr:nvPicPr>
      <xdr:blipFill>
        <a:blip r:embed="rId1"/>
        <a:stretch>
          <a:fillRect/>
        </a:stretch>
      </xdr:blipFill>
      <xdr:spPr>
        <a:xfrm>
          <a:off x="27000" y="0"/>
          <a:ext cx="3441240" cy="1752120"/>
        </a:xfrm>
        <a:prstGeom prst="rect">
          <a:avLst/>
        </a:prstGeom>
        <a:ln>
          <a:noFill/>
        </a:ln>
      </xdr:spPr>
    </xdr:pic>
    <xdr:clientData/>
  </xdr:twoCellAnchor>
  <xdr:twoCellAnchor editAs="oneCell">
    <xdr:from>
      <xdr:col>5</xdr:col>
      <xdr:colOff>264960</xdr:colOff>
      <xdr:row>48</xdr:row>
      <xdr:rowOff>181440</xdr:rowOff>
    </xdr:from>
    <xdr:to>
      <xdr:col>7</xdr:col>
      <xdr:colOff>264600</xdr:colOff>
      <xdr:row>53</xdr:row>
      <xdr:rowOff>123840</xdr:rowOff>
    </xdr:to>
    <xdr:pic>
      <xdr:nvPicPr>
        <xdr:cNvPr id="216" name="Picture 10" descr=""/>
        <xdr:cNvPicPr/>
      </xdr:nvPicPr>
      <xdr:blipFill>
        <a:blip r:embed="rId2"/>
        <a:stretch>
          <a:fillRect/>
        </a:stretch>
      </xdr:blipFill>
      <xdr:spPr>
        <a:xfrm>
          <a:off x="3268440" y="9811080"/>
          <a:ext cx="1200960" cy="942480"/>
        </a:xfrm>
        <a:prstGeom prst="rect">
          <a:avLst/>
        </a:prstGeom>
        <a:ln>
          <a:noFill/>
        </a:ln>
      </xdr:spPr>
    </xdr:pic>
    <xdr:clientData/>
  </xdr:twoCellAnchor>
  <xdr:twoCellAnchor editAs="oneCell">
    <xdr:from>
      <xdr:col>7</xdr:col>
      <xdr:colOff>550800</xdr:colOff>
      <xdr:row>48</xdr:row>
      <xdr:rowOff>191160</xdr:rowOff>
    </xdr:from>
    <xdr:to>
      <xdr:col>9</xdr:col>
      <xdr:colOff>150480</xdr:colOff>
      <xdr:row>53</xdr:row>
      <xdr:rowOff>162000</xdr:rowOff>
    </xdr:to>
    <xdr:pic>
      <xdr:nvPicPr>
        <xdr:cNvPr id="217" name="Picture 12" descr=""/>
        <xdr:cNvPicPr/>
      </xdr:nvPicPr>
      <xdr:blipFill>
        <a:blip r:embed="rId3"/>
        <a:stretch>
          <a:fillRect/>
        </a:stretch>
      </xdr:blipFill>
      <xdr:spPr>
        <a:xfrm>
          <a:off x="4755600" y="9820800"/>
          <a:ext cx="1069560" cy="970920"/>
        </a:xfrm>
        <a:prstGeom prst="rect">
          <a:avLst/>
        </a:prstGeom>
        <a:ln>
          <a:noFill/>
        </a:ln>
      </xdr:spPr>
    </xdr:pic>
    <xdr:clientData/>
  </xdr:twoCellAnchor>
  <xdr:twoCellAnchor editAs="oneCell">
    <xdr:from>
      <xdr:col>0</xdr:col>
      <xdr:colOff>27000</xdr:colOff>
      <xdr:row>55</xdr:row>
      <xdr:rowOff>38520</xdr:rowOff>
    </xdr:from>
    <xdr:to>
      <xdr:col>5</xdr:col>
      <xdr:colOff>464760</xdr:colOff>
      <xdr:row>63</xdr:row>
      <xdr:rowOff>190800</xdr:rowOff>
    </xdr:to>
    <xdr:pic>
      <xdr:nvPicPr>
        <xdr:cNvPr id="218" name="Picture 2" descr=""/>
        <xdr:cNvPicPr/>
      </xdr:nvPicPr>
      <xdr:blipFill>
        <a:blip r:embed="rId4"/>
        <a:stretch>
          <a:fillRect/>
        </a:stretch>
      </xdr:blipFill>
      <xdr:spPr>
        <a:xfrm>
          <a:off x="27000" y="11068200"/>
          <a:ext cx="3441240" cy="1752480"/>
        </a:xfrm>
        <a:prstGeom prst="rect">
          <a:avLst/>
        </a:prstGeom>
        <a:ln>
          <a:noFill/>
        </a:ln>
      </xdr:spPr>
    </xdr:pic>
    <xdr:clientData/>
  </xdr:twoCellAnchor>
  <xdr:twoCellAnchor editAs="oneCell">
    <xdr:from>
      <xdr:col>2</xdr:col>
      <xdr:colOff>150840</xdr:colOff>
      <xdr:row>104</xdr:row>
      <xdr:rowOff>105480</xdr:rowOff>
    </xdr:from>
    <xdr:to>
      <xdr:col>5</xdr:col>
      <xdr:colOff>196200</xdr:colOff>
      <xdr:row>108</xdr:row>
      <xdr:rowOff>95760</xdr:rowOff>
    </xdr:to>
    <xdr:pic>
      <xdr:nvPicPr>
        <xdr:cNvPr id="219" name="Picture 8" descr=""/>
        <xdr:cNvPicPr/>
      </xdr:nvPicPr>
      <xdr:blipFill>
        <a:blip r:embed="rId5"/>
        <a:stretch>
          <a:fillRect/>
        </a:stretch>
      </xdr:blipFill>
      <xdr:spPr>
        <a:xfrm>
          <a:off x="1352160" y="20936520"/>
          <a:ext cx="1847520" cy="790200"/>
        </a:xfrm>
        <a:prstGeom prst="rect">
          <a:avLst/>
        </a:prstGeom>
        <a:ln>
          <a:noFill/>
        </a:ln>
      </xdr:spPr>
    </xdr:pic>
    <xdr:clientData/>
  </xdr:twoCellAnchor>
  <xdr:twoCellAnchor editAs="oneCell">
    <xdr:from>
      <xdr:col>5</xdr:col>
      <xdr:colOff>264960</xdr:colOff>
      <xdr:row>103</xdr:row>
      <xdr:rowOff>181440</xdr:rowOff>
    </xdr:from>
    <xdr:to>
      <xdr:col>7</xdr:col>
      <xdr:colOff>282600</xdr:colOff>
      <xdr:row>108</xdr:row>
      <xdr:rowOff>123840</xdr:rowOff>
    </xdr:to>
    <xdr:pic>
      <xdr:nvPicPr>
        <xdr:cNvPr id="220" name="Picture 10" descr=""/>
        <xdr:cNvPicPr/>
      </xdr:nvPicPr>
      <xdr:blipFill>
        <a:blip r:embed="rId6"/>
        <a:stretch>
          <a:fillRect/>
        </a:stretch>
      </xdr:blipFill>
      <xdr:spPr>
        <a:xfrm>
          <a:off x="3268440" y="20812320"/>
          <a:ext cx="1218960" cy="942480"/>
        </a:xfrm>
        <a:prstGeom prst="rect">
          <a:avLst/>
        </a:prstGeom>
        <a:ln>
          <a:noFill/>
        </a:ln>
      </xdr:spPr>
    </xdr:pic>
    <xdr:clientData/>
  </xdr:twoCellAnchor>
  <xdr:twoCellAnchor editAs="oneCell">
    <xdr:from>
      <xdr:col>7</xdr:col>
      <xdr:colOff>550800</xdr:colOff>
      <xdr:row>103</xdr:row>
      <xdr:rowOff>191160</xdr:rowOff>
    </xdr:from>
    <xdr:to>
      <xdr:col>9</xdr:col>
      <xdr:colOff>128160</xdr:colOff>
      <xdr:row>108</xdr:row>
      <xdr:rowOff>162360</xdr:rowOff>
    </xdr:to>
    <xdr:pic>
      <xdr:nvPicPr>
        <xdr:cNvPr id="221" name="Picture 12" descr=""/>
        <xdr:cNvPicPr/>
      </xdr:nvPicPr>
      <xdr:blipFill>
        <a:blip r:embed="rId7"/>
        <a:stretch>
          <a:fillRect/>
        </a:stretch>
      </xdr:blipFill>
      <xdr:spPr>
        <a:xfrm>
          <a:off x="4755600" y="20822040"/>
          <a:ext cx="1047240" cy="971280"/>
        </a:xfrm>
        <a:prstGeom prst="rect">
          <a:avLst/>
        </a:prstGeom>
        <a:ln>
          <a:noFill/>
        </a:ln>
      </xdr:spPr>
    </xdr:pic>
    <xdr:clientData/>
  </xdr:twoCellAnchor>
  <xdr:twoCellAnchor editAs="oneCell">
    <xdr:from>
      <xdr:col>0</xdr:col>
      <xdr:colOff>36360</xdr:colOff>
      <xdr:row>110</xdr:row>
      <xdr:rowOff>38520</xdr:rowOff>
    </xdr:from>
    <xdr:to>
      <xdr:col>5</xdr:col>
      <xdr:colOff>475200</xdr:colOff>
      <xdr:row>118</xdr:row>
      <xdr:rowOff>193680</xdr:rowOff>
    </xdr:to>
    <xdr:pic>
      <xdr:nvPicPr>
        <xdr:cNvPr id="222" name="Afbeelding 11" descr=""/>
        <xdr:cNvPicPr/>
      </xdr:nvPicPr>
      <xdr:blipFill>
        <a:blip r:embed="rId8"/>
        <a:stretch>
          <a:fillRect/>
        </a:stretch>
      </xdr:blipFill>
      <xdr:spPr>
        <a:xfrm>
          <a:off x="36360" y="22069800"/>
          <a:ext cx="3442320" cy="1755360"/>
        </a:xfrm>
        <a:prstGeom prst="rect">
          <a:avLst/>
        </a:prstGeom>
        <a:ln>
          <a:noFill/>
        </a:ln>
      </xdr:spPr>
    </xdr:pic>
    <xdr:clientData/>
  </xdr:twoCellAnchor>
  <xdr:twoCellAnchor editAs="oneCell">
    <xdr:from>
      <xdr:col>0</xdr:col>
      <xdr:colOff>246240</xdr:colOff>
      <xdr:row>49</xdr:row>
      <xdr:rowOff>76680</xdr:rowOff>
    </xdr:from>
    <xdr:to>
      <xdr:col>1</xdr:col>
      <xdr:colOff>474480</xdr:colOff>
      <xdr:row>53</xdr:row>
      <xdr:rowOff>114480</xdr:rowOff>
    </xdr:to>
    <xdr:pic>
      <xdr:nvPicPr>
        <xdr:cNvPr id="223" name="Afbeelding 12" descr=""/>
        <xdr:cNvPicPr/>
      </xdr:nvPicPr>
      <xdr:blipFill>
        <a:blip r:embed="rId9"/>
        <a:stretch>
          <a:fillRect/>
        </a:stretch>
      </xdr:blipFill>
      <xdr:spPr>
        <a:xfrm>
          <a:off x="246240" y="9906480"/>
          <a:ext cx="828720" cy="837720"/>
        </a:xfrm>
        <a:prstGeom prst="rect">
          <a:avLst/>
        </a:prstGeom>
        <a:ln>
          <a:noFill/>
        </a:ln>
      </xdr:spPr>
    </xdr:pic>
    <xdr:clientData/>
  </xdr:twoCellAnchor>
  <xdr:twoCellAnchor editAs="oneCell">
    <xdr:from>
      <xdr:col>2</xdr:col>
      <xdr:colOff>227160</xdr:colOff>
      <xdr:row>49</xdr:row>
      <xdr:rowOff>29160</xdr:rowOff>
    </xdr:from>
    <xdr:to>
      <xdr:col>5</xdr:col>
      <xdr:colOff>157320</xdr:colOff>
      <xdr:row>53</xdr:row>
      <xdr:rowOff>133560</xdr:rowOff>
    </xdr:to>
    <xdr:pic>
      <xdr:nvPicPr>
        <xdr:cNvPr id="224" name="Afbeelding 14" descr=""/>
        <xdr:cNvPicPr/>
      </xdr:nvPicPr>
      <xdr:blipFill>
        <a:blip r:embed="rId10"/>
        <a:stretch>
          <a:fillRect/>
        </a:stretch>
      </xdr:blipFill>
      <xdr:spPr>
        <a:xfrm>
          <a:off x="1428480" y="9858960"/>
          <a:ext cx="1732320" cy="904320"/>
        </a:xfrm>
        <a:prstGeom prst="rect">
          <a:avLst/>
        </a:prstGeom>
        <a:ln>
          <a:noFill/>
        </a:ln>
      </xdr:spPr>
    </xdr:pic>
    <xdr:clientData/>
  </xdr:twoCellAnchor>
  <xdr:twoCellAnchor editAs="oneCell">
    <xdr:from>
      <xdr:col>5</xdr:col>
      <xdr:colOff>264960</xdr:colOff>
      <xdr:row>103</xdr:row>
      <xdr:rowOff>181440</xdr:rowOff>
    </xdr:from>
    <xdr:to>
      <xdr:col>7</xdr:col>
      <xdr:colOff>282600</xdr:colOff>
      <xdr:row>108</xdr:row>
      <xdr:rowOff>123840</xdr:rowOff>
    </xdr:to>
    <xdr:pic>
      <xdr:nvPicPr>
        <xdr:cNvPr id="225" name="Picture 10" descr=""/>
        <xdr:cNvPicPr/>
      </xdr:nvPicPr>
      <xdr:blipFill>
        <a:blip r:embed="rId11"/>
        <a:stretch>
          <a:fillRect/>
        </a:stretch>
      </xdr:blipFill>
      <xdr:spPr>
        <a:xfrm>
          <a:off x="3268440" y="20812320"/>
          <a:ext cx="1218960" cy="942480"/>
        </a:xfrm>
        <a:prstGeom prst="rect">
          <a:avLst/>
        </a:prstGeom>
        <a:ln>
          <a:noFill/>
        </a:ln>
      </xdr:spPr>
    </xdr:pic>
    <xdr:clientData/>
  </xdr:twoCellAnchor>
  <xdr:twoCellAnchor editAs="oneCell">
    <xdr:from>
      <xdr:col>7</xdr:col>
      <xdr:colOff>550800</xdr:colOff>
      <xdr:row>103</xdr:row>
      <xdr:rowOff>191160</xdr:rowOff>
    </xdr:from>
    <xdr:to>
      <xdr:col>9</xdr:col>
      <xdr:colOff>128160</xdr:colOff>
      <xdr:row>108</xdr:row>
      <xdr:rowOff>162360</xdr:rowOff>
    </xdr:to>
    <xdr:pic>
      <xdr:nvPicPr>
        <xdr:cNvPr id="226" name="Picture 12" descr=""/>
        <xdr:cNvPicPr/>
      </xdr:nvPicPr>
      <xdr:blipFill>
        <a:blip r:embed="rId12"/>
        <a:stretch>
          <a:fillRect/>
        </a:stretch>
      </xdr:blipFill>
      <xdr:spPr>
        <a:xfrm>
          <a:off x="4755600" y="20822040"/>
          <a:ext cx="1047240" cy="971280"/>
        </a:xfrm>
        <a:prstGeom prst="rect">
          <a:avLst/>
        </a:prstGeom>
        <a:ln>
          <a:noFill/>
        </a:ln>
      </xdr:spPr>
    </xdr:pic>
    <xdr:clientData/>
  </xdr:twoCellAnchor>
  <xdr:twoCellAnchor editAs="oneCell">
    <xdr:from>
      <xdr:col>0</xdr:col>
      <xdr:colOff>246240</xdr:colOff>
      <xdr:row>104</xdr:row>
      <xdr:rowOff>76680</xdr:rowOff>
    </xdr:from>
    <xdr:to>
      <xdr:col>1</xdr:col>
      <xdr:colOff>483480</xdr:colOff>
      <xdr:row>108</xdr:row>
      <xdr:rowOff>114480</xdr:rowOff>
    </xdr:to>
    <xdr:pic>
      <xdr:nvPicPr>
        <xdr:cNvPr id="227" name="Afbeelding 17" descr=""/>
        <xdr:cNvPicPr/>
      </xdr:nvPicPr>
      <xdr:blipFill>
        <a:blip r:embed="rId13"/>
        <a:stretch>
          <a:fillRect/>
        </a:stretch>
      </xdr:blipFill>
      <xdr:spPr>
        <a:xfrm>
          <a:off x="246240" y="20907720"/>
          <a:ext cx="837720" cy="837720"/>
        </a:xfrm>
        <a:prstGeom prst="rect">
          <a:avLst/>
        </a:prstGeom>
        <a:ln>
          <a:noFill/>
        </a:ln>
      </xdr:spPr>
    </xdr:pic>
    <xdr:clientData/>
  </xdr:twoCellAnchor>
  <xdr:twoCellAnchor editAs="oneCell">
    <xdr:from>
      <xdr:col>2</xdr:col>
      <xdr:colOff>227160</xdr:colOff>
      <xdr:row>104</xdr:row>
      <xdr:rowOff>29160</xdr:rowOff>
    </xdr:from>
    <xdr:to>
      <xdr:col>5</xdr:col>
      <xdr:colOff>183960</xdr:colOff>
      <xdr:row>108</xdr:row>
      <xdr:rowOff>133920</xdr:rowOff>
    </xdr:to>
    <xdr:pic>
      <xdr:nvPicPr>
        <xdr:cNvPr id="228" name="Afbeelding 18" descr=""/>
        <xdr:cNvPicPr/>
      </xdr:nvPicPr>
      <xdr:blipFill>
        <a:blip r:embed="rId14"/>
        <a:stretch>
          <a:fillRect/>
        </a:stretch>
      </xdr:blipFill>
      <xdr:spPr>
        <a:xfrm>
          <a:off x="1428480" y="20860200"/>
          <a:ext cx="1758960" cy="904680"/>
        </a:xfrm>
        <a:prstGeom prst="rect">
          <a:avLst/>
        </a:prstGeom>
        <a:ln>
          <a:noFill/>
        </a:ln>
      </xdr:spPr>
    </xdr:pic>
    <xdr:clientData/>
  </xdr:twoCellAnchor>
</xdr:wsDr>
</file>

<file path=xl/worksheets/_rels/sheet1.xml.rels><?xml version="1.0" encoding="UTF-8"?>
<Relationships xmlns="http://schemas.openxmlformats.org/package/2006/relationships"><Relationship Id="rId1" Type="http://schemas.openxmlformats.org/officeDocument/2006/relationships/drawing" Target="../drawings/drawing1.xml"/>
</Relationships>
</file>

<file path=xl/worksheets/_rels/sheet2.xml.rels><?xml version="1.0" encoding="UTF-8"?>
<Relationships xmlns="http://schemas.openxmlformats.org/package/2006/relationships"><Relationship Id="rId1" Type="http://schemas.openxmlformats.org/officeDocument/2006/relationships/hyperlink" Target="https://ikinvesteerslim.nl/" TargetMode="External"/><Relationship Id="rId2" Type="http://schemas.openxmlformats.org/officeDocument/2006/relationships/hyperlink" Target="https://ikinvesteerslim.nl/nieuws/08-06-2015-energiebespaarlening-nu-ook-beschikbaar-voor-vve" TargetMode="External"/><Relationship Id="rId3" Type="http://schemas.openxmlformats.org/officeDocument/2006/relationships/hyperlink" Target="http://www.rijksoverheid.nl/onderwerpen/energiebeleid/energiebesparing" TargetMode="External"/><Relationship Id="rId4" Type="http://schemas.openxmlformats.org/officeDocument/2006/relationships/hyperlink" Target="http://pro.ibrochure-instant.com/8290harinck/ib/" TargetMode="External"/><Relationship Id="rId5" Type="http://schemas.openxmlformats.org/officeDocument/2006/relationships/drawing" Target="../drawings/drawing2.xml"/>
</Relationships>
</file>

<file path=xl/worksheets/_rels/sheet3.xml.rels><?xml version="1.0" encoding="UTF-8"?>
<Relationships xmlns="http://schemas.openxmlformats.org/package/2006/relationships"><Relationship Id="rId1" Type="http://schemas.openxmlformats.org/officeDocument/2006/relationships/hyperlink" Target="https://ikinvesteerslim.nl/" TargetMode="External"/><Relationship Id="rId2" Type="http://schemas.openxmlformats.org/officeDocument/2006/relationships/hyperlink" Target="https://ikinvesteerslim.nl/nieuws/08-06-2015-energiebespaarlening-nu-ook-beschikbaar-voor-vve" TargetMode="External"/><Relationship Id="rId3" Type="http://schemas.openxmlformats.org/officeDocument/2006/relationships/hyperlink" Target="http://www.rijksoverheid.nl/onderwerpen/energiebeleid/energiebesparing" TargetMode="External"/><Relationship Id="rId4" Type="http://schemas.openxmlformats.org/officeDocument/2006/relationships/drawing" Target="../drawings/drawing3.xml"/>
</Relationships>
</file>

<file path=xl/worksheets/_rels/sheet4.xml.rels><?xml version="1.0" encoding="UTF-8"?>
<Relationships xmlns="http://schemas.openxmlformats.org/package/2006/relationships"><Relationship Id="rId1" Type="http://schemas.openxmlformats.org/officeDocument/2006/relationships/hyperlink" Target="https://ikinvesteerslim.nl/" TargetMode="External"/><Relationship Id="rId2" Type="http://schemas.openxmlformats.org/officeDocument/2006/relationships/hyperlink" Target="https://ikinvesteerslim.nl/nieuws/08-06-2015-energiebespaarlening-nu-ook-beschikbaar-voor-vve" TargetMode="External"/><Relationship Id="rId3" Type="http://schemas.openxmlformats.org/officeDocument/2006/relationships/hyperlink" Target="http://www.rijksoverheid.nl/onderwerpen/energiebeleid/energiebesparing" TargetMode="External"/><Relationship Id="rId4" Type="http://schemas.openxmlformats.org/officeDocument/2006/relationships/drawing" Target="../drawings/drawing4.xml"/>
</Relationships>
</file>

<file path=xl/worksheets/_rels/sheet5.xml.rels><?xml version="1.0" encoding="UTF-8"?>
<Relationships xmlns="http://schemas.openxmlformats.org/package/2006/relationships"><Relationship Id="rId1" Type="http://schemas.openxmlformats.org/officeDocument/2006/relationships/hyperlink" Target="mailto:info@beneluxkozijnen.nl" TargetMode="External"/><Relationship Id="rId2" Type="http://schemas.openxmlformats.org/officeDocument/2006/relationships/hyperlink" Target="http://www.beneluxkozijn.nl/" TargetMode="External"/><Relationship Id="rId3" Type="http://schemas.openxmlformats.org/officeDocument/2006/relationships/drawing" Target="../drawings/drawing5.xml"/>
</Relationships>
</file>

<file path=xl/worksheets/_rels/sheet6.xml.rels><?xml version="1.0" encoding="UTF-8"?>
<Relationships xmlns="http://schemas.openxmlformats.org/package/2006/relationships"><Relationship Id="rId1" Type="http://schemas.openxmlformats.org/officeDocument/2006/relationships/hyperlink" Target="mailto:info@beneluxkozijnen.nl" TargetMode="External"/><Relationship Id="rId2" Type="http://schemas.openxmlformats.org/officeDocument/2006/relationships/hyperlink" Target="http://www.beneluxkozijn.nl/" TargetMode="External"/><Relationship Id="rId3" Type="http://schemas.openxmlformats.org/officeDocument/2006/relationships/drawing" Target="../drawings/drawing6.xml"/>
</Relationships>
</file>

<file path=xl/worksheets/_rels/sheet7.xml.rels><?xml version="1.0" encoding="UTF-8"?>
<Relationships xmlns="http://schemas.openxmlformats.org/package/2006/relationships"><Relationship Id="rId1" Type="http://schemas.openxmlformats.org/officeDocument/2006/relationships/hyperlink" Target="mailto:info@beneluxkozijnen.nl" TargetMode="External"/><Relationship Id="rId2" Type="http://schemas.openxmlformats.org/officeDocument/2006/relationships/hyperlink" Target="http://www.beneluxkozijn.nl/" TargetMode="External"/><Relationship Id="rId3" Type="http://schemas.openxmlformats.org/officeDocument/2006/relationships/drawing" Target="../drawings/drawing7.xml"/>
</Relationships>
</file>

<file path=xl/worksheets/sheet1.xml><?xml version="1.0" encoding="utf-8"?>
<worksheet xmlns="http://schemas.openxmlformats.org/spreadsheetml/2006/main" xmlns:r="http://schemas.openxmlformats.org/officeDocument/2006/relationships">
  <sheetPr filterMode="false">
    <pageSetUpPr fitToPage="false"/>
  </sheetPr>
  <dimension ref="A1:O52"/>
  <sheetViews>
    <sheetView windowProtection="false" showFormulas="false" showGridLines="true" showRowColHeaders="true" showZeros="true" rightToLeft="false" tabSelected="true" showOutlineSymbols="true" defaultGridColor="true" view="normal" topLeftCell="A13" colorId="64" zoomScale="100" zoomScaleNormal="100" zoomScalePageLayoutView="100" workbookViewId="0">
      <selection pane="topLeft" activeCell="D32" activeCellId="0" sqref="D32"/>
    </sheetView>
  </sheetViews>
  <sheetFormatPr defaultRowHeight="15.75"/>
  <cols>
    <col collapsed="false" hidden="false" max="1" min="1" style="0" width="32.8541666666667"/>
    <col collapsed="false" hidden="false" max="2" min="2" style="0" width="30.0052083333333"/>
    <col collapsed="false" hidden="false" max="3" min="3" style="0" width="20"/>
    <col collapsed="false" hidden="false" max="4" min="4" style="0" width="40"/>
    <col collapsed="false" hidden="false" max="10" min="5" style="0" width="8.69270833333333"/>
    <col collapsed="false" hidden="false" max="11" min="11" style="0" width="12.1458333333333"/>
    <col collapsed="false" hidden="false" max="12" min="12" style="0" width="12.4322916666667"/>
    <col collapsed="false" hidden="false" max="13" min="13" style="0" width="16.5729166666667"/>
    <col collapsed="false" hidden="false" max="14" min="14" style="0" width="14.421875"/>
    <col collapsed="false" hidden="false" max="15" min="15" style="0" width="21.5729166666667"/>
    <col collapsed="false" hidden="false" max="1025" min="16" style="0" width="8.69270833333333"/>
  </cols>
  <sheetData>
    <row r="1" s="1" customFormat="true" ht="15.75" hidden="false" customHeight="false" outlineLevel="0" collapsed="false">
      <c r="A1" s="1" t="s">
        <v>0</v>
      </c>
    </row>
    <row r="2" customFormat="false" ht="15.75" hidden="false" customHeight="false" outlineLevel="0" collapsed="false">
      <c r="A2" s="2"/>
      <c r="B2" s="2"/>
      <c r="C2" s="2"/>
      <c r="D2" s="2"/>
      <c r="E2" s="2"/>
      <c r="F2" s="2"/>
    </row>
    <row r="3" customFormat="false" ht="15.75" hidden="false" customHeight="false" outlineLevel="0" collapsed="false">
      <c r="A3" s="2"/>
      <c r="B3" s="2"/>
      <c r="C3" s="2"/>
      <c r="D3" s="2"/>
      <c r="E3" s="2"/>
      <c r="F3" s="2"/>
      <c r="I3" s="3" t="s">
        <v>1</v>
      </c>
    </row>
    <row r="4" customFormat="false" ht="16.5" hidden="false" customHeight="false" outlineLevel="0" collapsed="false">
      <c r="A4" s="2"/>
      <c r="B4" s="2"/>
      <c r="C4" s="2"/>
      <c r="D4" s="2"/>
      <c r="E4" s="2"/>
      <c r="F4" s="2"/>
      <c r="I4" s="4" t="s">
        <v>2</v>
      </c>
      <c r="J4" s="4" t="s">
        <v>3</v>
      </c>
      <c r="K4" s="4" t="s">
        <v>4</v>
      </c>
      <c r="L4" s="4" t="s">
        <v>5</v>
      </c>
      <c r="M4" s="4" t="s">
        <v>6</v>
      </c>
      <c r="N4" s="4" t="s">
        <v>7</v>
      </c>
      <c r="O4" s="4" t="s">
        <v>8</v>
      </c>
    </row>
    <row r="5" customFormat="false" ht="16.5" hidden="false" customHeight="false" outlineLevel="0" collapsed="false">
      <c r="A5" s="2"/>
      <c r="B5" s="2"/>
      <c r="C5" s="2"/>
      <c r="D5" s="2"/>
      <c r="E5" s="2"/>
      <c r="F5" s="2"/>
      <c r="I5" s="5"/>
      <c r="J5" s="5"/>
      <c r="K5" s="5"/>
      <c r="L5" s="5"/>
      <c r="M5" s="6" t="n">
        <f aca="false">(K5-K5*L5/100)*J5</f>
        <v>0</v>
      </c>
      <c r="N5" s="6" t="n">
        <f aca="false">M5+M5*21/100</f>
        <v>0</v>
      </c>
      <c r="O5" s="6" t="n">
        <f aca="false">K5*L5/100</f>
        <v>0</v>
      </c>
    </row>
    <row r="6" customFormat="false" ht="16.5" hidden="false" customHeight="false" outlineLevel="0" collapsed="false">
      <c r="A6" s="2"/>
      <c r="B6" s="2"/>
      <c r="C6" s="2"/>
      <c r="D6" s="2"/>
      <c r="E6" s="2"/>
      <c r="F6" s="2"/>
      <c r="I6" s="5"/>
      <c r="J6" s="5"/>
      <c r="K6" s="5"/>
      <c r="L6" s="5"/>
      <c r="M6" s="6" t="n">
        <f aca="false">(K6-K6*L6/100)*J6</f>
        <v>0</v>
      </c>
      <c r="N6" s="6" t="n">
        <f aca="false">M6+M6*21/100</f>
        <v>0</v>
      </c>
      <c r="O6" s="6" t="n">
        <f aca="false">K6*L6/100</f>
        <v>0</v>
      </c>
    </row>
    <row r="7" customFormat="false" ht="16.5" hidden="false" customHeight="false" outlineLevel="0" collapsed="false">
      <c r="A7" s="2"/>
      <c r="B7" s="2"/>
      <c r="C7" s="2"/>
      <c r="D7" s="2"/>
      <c r="E7" s="2"/>
      <c r="F7" s="2"/>
      <c r="I7" s="5"/>
      <c r="J7" s="5"/>
      <c r="K7" s="5"/>
      <c r="L7" s="5"/>
      <c r="M7" s="6" t="n">
        <f aca="false">(K7-K7*L7/100)*J7</f>
        <v>0</v>
      </c>
      <c r="N7" s="6" t="n">
        <f aca="false">M7+M7*21/100</f>
        <v>0</v>
      </c>
      <c r="O7" s="6" t="n">
        <f aca="false">K7*L7/100</f>
        <v>0</v>
      </c>
    </row>
    <row r="8" customFormat="false" ht="16.5" hidden="false" customHeight="false" outlineLevel="0" collapsed="false">
      <c r="A8" s="2"/>
      <c r="B8" s="2"/>
      <c r="C8" s="2"/>
      <c r="D8" s="2"/>
      <c r="E8" s="2"/>
      <c r="F8" s="2"/>
      <c r="I8" s="5"/>
      <c r="J8" s="5"/>
      <c r="K8" s="5"/>
      <c r="L8" s="5"/>
      <c r="M8" s="6" t="n">
        <f aca="false">(K8-K8*L8/100)*J8</f>
        <v>0</v>
      </c>
      <c r="N8" s="6" t="n">
        <f aca="false">M8+M8*21/100</f>
        <v>0</v>
      </c>
      <c r="O8" s="6" t="n">
        <f aca="false">K8*L8/100</f>
        <v>0</v>
      </c>
    </row>
    <row r="9" customFormat="false" ht="16.5" hidden="false" customHeight="false" outlineLevel="0" collapsed="false">
      <c r="A9" s="2"/>
      <c r="B9" s="2"/>
      <c r="C9" s="2"/>
      <c r="D9" s="2"/>
      <c r="E9" s="2"/>
      <c r="F9" s="2"/>
      <c r="I9" s="5"/>
      <c r="J9" s="5"/>
      <c r="K9" s="5"/>
      <c r="L9" s="5"/>
      <c r="M9" s="6" t="n">
        <f aca="false">(K9-K9*L9/100)*J9</f>
        <v>0</v>
      </c>
      <c r="N9" s="6" t="n">
        <f aca="false">M9+M9*21/100</f>
        <v>0</v>
      </c>
      <c r="O9" s="6" t="n">
        <f aca="false">K9*L9/100</f>
        <v>0</v>
      </c>
    </row>
    <row r="10" customFormat="false" ht="16.5" hidden="false" customHeight="false" outlineLevel="0" collapsed="false">
      <c r="A10" s="2"/>
      <c r="B10" s="2"/>
      <c r="C10" s="2"/>
      <c r="D10" s="2"/>
      <c r="E10" s="2"/>
      <c r="F10" s="2"/>
      <c r="I10" s="5"/>
      <c r="J10" s="5"/>
      <c r="K10" s="5"/>
      <c r="L10" s="5"/>
      <c r="M10" s="6" t="n">
        <f aca="false">(K10-K10*L10/100)*J10</f>
        <v>0</v>
      </c>
      <c r="N10" s="6" t="n">
        <f aca="false">M10+M10*21/100</f>
        <v>0</v>
      </c>
      <c r="O10" s="6" t="n">
        <f aca="false">K10*L10/100</f>
        <v>0</v>
      </c>
    </row>
    <row r="11" customFormat="false" ht="16.5" hidden="false" customHeight="false" outlineLevel="0" collapsed="false">
      <c r="A11" s="2"/>
      <c r="B11" s="2"/>
      <c r="C11" s="2"/>
      <c r="D11" s="2"/>
      <c r="E11" s="2"/>
      <c r="F11" s="2"/>
      <c r="I11" s="5"/>
      <c r="J11" s="5"/>
      <c r="K11" s="5"/>
      <c r="L11" s="5"/>
      <c r="M11" s="6" t="n">
        <f aca="false">(K11-K11*L11/100)*J11</f>
        <v>0</v>
      </c>
      <c r="N11" s="6" t="n">
        <f aca="false">M11+M11*21/100</f>
        <v>0</v>
      </c>
      <c r="O11" s="6" t="n">
        <f aca="false">K11*L11/100</f>
        <v>0</v>
      </c>
    </row>
    <row r="12" customFormat="false" ht="16.5" hidden="false" customHeight="false" outlineLevel="0" collapsed="false">
      <c r="A12" s="2"/>
      <c r="B12" s="2"/>
      <c r="C12" s="2"/>
      <c r="D12" s="2"/>
      <c r="E12" s="2"/>
      <c r="F12" s="2"/>
      <c r="I12" s="5"/>
      <c r="J12" s="5"/>
      <c r="K12" s="5"/>
      <c r="L12" s="5"/>
      <c r="M12" s="6" t="n">
        <f aca="false">(K12-K12*L12/100)*J12</f>
        <v>0</v>
      </c>
      <c r="N12" s="6" t="n">
        <f aca="false">M12+M12*21/100</f>
        <v>0</v>
      </c>
      <c r="O12" s="6" t="n">
        <f aca="false">K12*L12/100</f>
        <v>0</v>
      </c>
    </row>
    <row r="13" customFormat="false" ht="16.5" hidden="false" customHeight="false" outlineLevel="0" collapsed="false">
      <c r="A13" s="2" t="s">
        <v>9</v>
      </c>
      <c r="B13" s="7"/>
      <c r="C13" s="2" t="s">
        <v>10</v>
      </c>
      <c r="D13" s="7"/>
      <c r="E13" s="2"/>
      <c r="F13" s="2"/>
      <c r="I13" s="5"/>
      <c r="J13" s="5"/>
      <c r="K13" s="5"/>
      <c r="L13" s="5"/>
      <c r="M13" s="6" t="n">
        <f aca="false">(K13-K13*L13/100)*J13</f>
        <v>0</v>
      </c>
      <c r="N13" s="6" t="n">
        <f aca="false">M13+M13*21/100</f>
        <v>0</v>
      </c>
      <c r="O13" s="6" t="n">
        <f aca="false">K13*L13/100</f>
        <v>0</v>
      </c>
    </row>
    <row r="14" customFormat="false" ht="16.5" hidden="false" customHeight="false" outlineLevel="0" collapsed="false">
      <c r="A14" s="2"/>
      <c r="B14" s="2"/>
      <c r="C14" s="2"/>
      <c r="D14" s="2"/>
      <c r="E14" s="2"/>
      <c r="F14" s="2"/>
      <c r="I14" s="5"/>
      <c r="J14" s="5"/>
      <c r="K14" s="5"/>
      <c r="L14" s="5"/>
      <c r="M14" s="6" t="n">
        <f aca="false">(K14-K14*L14/100)*J14</f>
        <v>0</v>
      </c>
      <c r="N14" s="6" t="n">
        <f aca="false">M14+M14*21/100</f>
        <v>0</v>
      </c>
      <c r="O14" s="6" t="n">
        <f aca="false">K14*L14/100</f>
        <v>0</v>
      </c>
    </row>
    <row r="15" customFormat="false" ht="16.5" hidden="false" customHeight="false" outlineLevel="0" collapsed="false">
      <c r="A15" s="2" t="s">
        <v>11</v>
      </c>
      <c r="B15" s="7"/>
      <c r="C15" s="2" t="s">
        <v>12</v>
      </c>
      <c r="D15" s="7"/>
      <c r="E15" s="2"/>
      <c r="F15" s="2"/>
      <c r="I15" s="5"/>
      <c r="J15" s="5"/>
      <c r="K15" s="5"/>
      <c r="L15" s="5"/>
      <c r="M15" s="6" t="n">
        <f aca="false">(K15-K15*L15/100)*J15</f>
        <v>0</v>
      </c>
      <c r="N15" s="6" t="n">
        <f aca="false">M15+M15*21/100</f>
        <v>0</v>
      </c>
      <c r="O15" s="6" t="n">
        <f aca="false">K15*L15/100</f>
        <v>0</v>
      </c>
    </row>
    <row r="16" customFormat="false" ht="16.5" hidden="false" customHeight="false" outlineLevel="0" collapsed="false">
      <c r="A16" s="2"/>
      <c r="B16" s="2"/>
      <c r="C16" s="2"/>
      <c r="D16" s="2"/>
      <c r="E16" s="2"/>
      <c r="F16" s="2"/>
      <c r="I16" s="5"/>
      <c r="J16" s="5"/>
      <c r="K16" s="5"/>
      <c r="L16" s="5"/>
      <c r="M16" s="6" t="n">
        <f aca="false">(K16-K16*L16/100)*J16</f>
        <v>0</v>
      </c>
      <c r="N16" s="6" t="n">
        <f aca="false">M16+M16*21/100</f>
        <v>0</v>
      </c>
      <c r="O16" s="6" t="n">
        <f aca="false">K16*L16/100</f>
        <v>0</v>
      </c>
    </row>
    <row r="17" customFormat="false" ht="16.5" hidden="false" customHeight="false" outlineLevel="0" collapsed="false">
      <c r="A17" s="2" t="s">
        <v>13</v>
      </c>
      <c r="B17" s="7"/>
      <c r="C17" s="2" t="s">
        <v>14</v>
      </c>
      <c r="D17" s="8"/>
      <c r="E17" s="2"/>
      <c r="F17" s="2"/>
      <c r="I17" s="5"/>
      <c r="J17" s="5"/>
      <c r="K17" s="5"/>
      <c r="L17" s="5"/>
      <c r="M17" s="6" t="n">
        <f aca="false">(K17-K17*L17/100)*J17</f>
        <v>0</v>
      </c>
      <c r="N17" s="6" t="n">
        <f aca="false">M17+M17*21/100</f>
        <v>0</v>
      </c>
      <c r="O17" s="6" t="n">
        <f aca="false">K17*L17/100</f>
        <v>0</v>
      </c>
    </row>
    <row r="18" customFormat="false" ht="16.5" hidden="false" customHeight="false" outlineLevel="0" collapsed="false">
      <c r="A18" s="2"/>
      <c r="B18" s="2"/>
      <c r="C18" s="2"/>
      <c r="D18" s="2"/>
      <c r="E18" s="2"/>
      <c r="F18" s="2"/>
      <c r="I18" s="5"/>
      <c r="J18" s="5"/>
      <c r="K18" s="5"/>
      <c r="L18" s="5"/>
      <c r="M18" s="6" t="n">
        <f aca="false">(K18-K18*L18/100)*J18</f>
        <v>0</v>
      </c>
      <c r="N18" s="6" t="n">
        <f aca="false">M18+M18*21/100</f>
        <v>0</v>
      </c>
      <c r="O18" s="6" t="n">
        <f aca="false">K18*L18/100</f>
        <v>0</v>
      </c>
    </row>
    <row r="19" customFormat="false" ht="16.5" hidden="false" customHeight="false" outlineLevel="0" collapsed="false">
      <c r="A19" s="2" t="s">
        <v>15</v>
      </c>
      <c r="B19" s="7"/>
      <c r="C19" s="2" t="s">
        <v>16</v>
      </c>
      <c r="D19" s="7"/>
      <c r="E19" s="2"/>
      <c r="F19" s="2"/>
      <c r="I19" s="5"/>
      <c r="J19" s="5"/>
      <c r="K19" s="5"/>
      <c r="L19" s="5"/>
      <c r="M19" s="6" t="n">
        <f aca="false">(K19-K19*L19/100)*J19</f>
        <v>0</v>
      </c>
      <c r="N19" s="6" t="n">
        <f aca="false">M19+M19*21/100</f>
        <v>0</v>
      </c>
      <c r="O19" s="6" t="n">
        <f aca="false">K19*L19/100</f>
        <v>0</v>
      </c>
    </row>
    <row r="20" customFormat="false" ht="16.5" hidden="false" customHeight="false" outlineLevel="0" collapsed="false">
      <c r="A20" s="2"/>
      <c r="B20" s="2"/>
      <c r="C20" s="2"/>
      <c r="D20" s="2"/>
      <c r="E20" s="2"/>
      <c r="F20" s="2"/>
      <c r="I20" s="5"/>
      <c r="J20" s="5"/>
      <c r="K20" s="5"/>
      <c r="L20" s="5"/>
      <c r="M20" s="6" t="n">
        <f aca="false">(K20-K20*L20/100)*J20</f>
        <v>0</v>
      </c>
      <c r="N20" s="6" t="n">
        <f aca="false">M20+M20*21/100</f>
        <v>0</v>
      </c>
      <c r="O20" s="6" t="n">
        <f aca="false">K20*L20/100</f>
        <v>0</v>
      </c>
    </row>
    <row r="21" customFormat="false" ht="16.5" hidden="false" customHeight="false" outlineLevel="0" collapsed="false">
      <c r="A21" s="2" t="s">
        <v>17</v>
      </c>
      <c r="B21" s="7"/>
      <c r="C21" s="2" t="s">
        <v>18</v>
      </c>
      <c r="D21" s="7"/>
      <c r="E21" s="2"/>
      <c r="F21" s="2"/>
      <c r="I21" s="5"/>
      <c r="J21" s="5"/>
      <c r="K21" s="5"/>
      <c r="L21" s="5"/>
      <c r="M21" s="6" t="n">
        <f aca="false">(K21-K21*L21/100)*J21</f>
        <v>0</v>
      </c>
      <c r="N21" s="6" t="n">
        <f aca="false">M21+M21*21/100</f>
        <v>0</v>
      </c>
      <c r="O21" s="6" t="n">
        <f aca="false">K21*L21/100</f>
        <v>0</v>
      </c>
    </row>
    <row r="22" customFormat="false" ht="16.5" hidden="false" customHeight="false" outlineLevel="0" collapsed="false">
      <c r="A22" s="2"/>
      <c r="B22" s="2"/>
      <c r="C22" s="2"/>
      <c r="D22" s="2"/>
      <c r="E22" s="2"/>
      <c r="F22" s="2"/>
      <c r="I22" s="5"/>
      <c r="J22" s="5"/>
      <c r="K22" s="5"/>
      <c r="L22" s="5"/>
      <c r="M22" s="6" t="n">
        <f aca="false">(K22-K22*L22/100)*J22</f>
        <v>0</v>
      </c>
      <c r="N22" s="6" t="n">
        <f aca="false">M22+M22*21/100</f>
        <v>0</v>
      </c>
      <c r="O22" s="6" t="n">
        <f aca="false">K22*L22/100</f>
        <v>0</v>
      </c>
    </row>
    <row r="23" customFormat="false" ht="16.5" hidden="false" customHeight="false" outlineLevel="0" collapsed="false">
      <c r="A23" s="2" t="s">
        <v>19</v>
      </c>
      <c r="B23" s="7"/>
      <c r="C23" s="2" t="s">
        <v>20</v>
      </c>
      <c r="D23" s="7"/>
      <c r="E23" s="2"/>
      <c r="F23" s="2"/>
      <c r="I23" s="5"/>
      <c r="J23" s="5"/>
      <c r="K23" s="5"/>
      <c r="L23" s="5"/>
      <c r="M23" s="6" t="n">
        <f aca="false">(K23-K23*L23/100)*J23</f>
        <v>0</v>
      </c>
      <c r="N23" s="6" t="n">
        <f aca="false">M23+M23*21/100</f>
        <v>0</v>
      </c>
      <c r="O23" s="6" t="n">
        <f aca="false">K23*L23/100</f>
        <v>0</v>
      </c>
    </row>
    <row r="24" customFormat="false" ht="16.5" hidden="false" customHeight="false" outlineLevel="0" collapsed="false">
      <c r="A24" s="2"/>
      <c r="B24" s="2"/>
      <c r="C24" s="2"/>
      <c r="D24" s="2"/>
      <c r="E24" s="2"/>
      <c r="F24" s="2"/>
      <c r="I24" s="5"/>
      <c r="J24" s="5"/>
      <c r="K24" s="5"/>
      <c r="L24" s="5"/>
      <c r="M24" s="6" t="n">
        <f aca="false">(K24-K24*L24/100)*J24</f>
        <v>0</v>
      </c>
      <c r="N24" s="6" t="n">
        <f aca="false">M24+M24*21/100</f>
        <v>0</v>
      </c>
      <c r="O24" s="6" t="n">
        <f aca="false">K24*L24/100</f>
        <v>0</v>
      </c>
    </row>
    <row r="25" customFormat="false" ht="16.5" hidden="false" customHeight="false" outlineLevel="0" collapsed="false">
      <c r="A25" s="2" t="s">
        <v>21</v>
      </c>
      <c r="B25" s="8"/>
      <c r="C25" s="2" t="s">
        <v>22</v>
      </c>
      <c r="D25" s="9"/>
      <c r="E25" s="2"/>
      <c r="F25" s="2"/>
      <c r="I25" s="5"/>
      <c r="J25" s="5"/>
      <c r="K25" s="5"/>
      <c r="L25" s="5"/>
      <c r="M25" s="6" t="n">
        <f aca="false">(K25-K25*L25/100)*J25</f>
        <v>0</v>
      </c>
      <c r="N25" s="6" t="n">
        <f aca="false">M25+M25*21/100</f>
        <v>0</v>
      </c>
      <c r="O25" s="6" t="n">
        <f aca="false">K25*L25/100</f>
        <v>0</v>
      </c>
    </row>
    <row r="26" customFormat="false" ht="16.5" hidden="false" customHeight="false" outlineLevel="0" collapsed="false">
      <c r="A26" s="2"/>
      <c r="B26" s="2"/>
      <c r="C26" s="2"/>
      <c r="D26" s="2"/>
      <c r="E26" s="2"/>
      <c r="F26" s="2"/>
      <c r="I26" s="5"/>
      <c r="J26" s="5"/>
      <c r="K26" s="5"/>
      <c r="L26" s="5"/>
      <c r="M26" s="6" t="n">
        <f aca="false">(K26-K26*L26/100)*J26</f>
        <v>0</v>
      </c>
      <c r="N26" s="6" t="n">
        <f aca="false">M26+M26*21/100</f>
        <v>0</v>
      </c>
      <c r="O26" s="6" t="n">
        <f aca="false">K26*L26/100</f>
        <v>0</v>
      </c>
    </row>
    <row r="27" customFormat="false" ht="16.5" hidden="false" customHeight="false" outlineLevel="0" collapsed="false">
      <c r="A27" s="2" t="s">
        <v>23</v>
      </c>
      <c r="B27" s="7"/>
      <c r="C27" s="2"/>
      <c r="D27" s="2"/>
      <c r="E27" s="2"/>
      <c r="F27" s="2"/>
      <c r="I27" s="5"/>
      <c r="J27" s="5"/>
      <c r="K27" s="5"/>
      <c r="L27" s="5"/>
      <c r="M27" s="6" t="n">
        <f aca="false">(K27-K27*L27/100)*J27</f>
        <v>0</v>
      </c>
      <c r="N27" s="6" t="n">
        <f aca="false">M27+M27*21/100</f>
        <v>0</v>
      </c>
      <c r="O27" s="6" t="n">
        <f aca="false">K27*L27/100</f>
        <v>0</v>
      </c>
    </row>
    <row r="28" customFormat="false" ht="16.5" hidden="false" customHeight="false" outlineLevel="0" collapsed="false">
      <c r="A28" s="2"/>
      <c r="B28" s="2"/>
      <c r="C28" s="2"/>
      <c r="D28" s="2"/>
      <c r="E28" s="2"/>
      <c r="F28" s="2"/>
      <c r="I28" s="5"/>
      <c r="J28" s="5"/>
      <c r="K28" s="5"/>
      <c r="L28" s="5"/>
      <c r="M28" s="6" t="n">
        <f aca="false">(K28-K28*L28/100)*J28</f>
        <v>0</v>
      </c>
      <c r="N28" s="6" t="n">
        <f aca="false">M28+M28*21/100</f>
        <v>0</v>
      </c>
      <c r="O28" s="6" t="n">
        <f aca="false">K28*L28/100</f>
        <v>0</v>
      </c>
    </row>
    <row r="29" customFormat="false" ht="15" hidden="false" customHeight="false" outlineLevel="0" collapsed="false">
      <c r="A29" s="2" t="s">
        <v>24</v>
      </c>
      <c r="B29" s="10"/>
      <c r="C29" s="2" t="s">
        <v>25</v>
      </c>
      <c r="D29" s="10"/>
      <c r="E29" s="2"/>
      <c r="F29" s="2"/>
      <c r="I29" s="5"/>
      <c r="J29" s="5"/>
      <c r="K29" s="5"/>
      <c r="L29" s="5"/>
      <c r="M29" s="6" t="n">
        <f aca="false">(K29-K29*L29/100)*J29</f>
        <v>0</v>
      </c>
      <c r="N29" s="6" t="n">
        <f aca="false">M29+M29*21/100</f>
        <v>0</v>
      </c>
      <c r="O29" s="6" t="n">
        <f aca="false">K29*L29/100</f>
        <v>0</v>
      </c>
    </row>
    <row r="30" customFormat="false" ht="15" hidden="false" customHeight="false" outlineLevel="0" collapsed="false">
      <c r="A30" s="2" t="s">
        <v>26</v>
      </c>
      <c r="B30" s="10"/>
      <c r="C30" s="2" t="s">
        <v>25</v>
      </c>
      <c r="D30" s="10"/>
      <c r="E30" s="2"/>
      <c r="F30" s="2"/>
      <c r="K30" s="0" t="n">
        <f aca="false">SUM(K5:K29)</f>
        <v>0</v>
      </c>
      <c r="M30" s="0" t="n">
        <f aca="false">SUM(M5:M29)</f>
        <v>0</v>
      </c>
      <c r="N30" s="0" t="n">
        <f aca="false">SUM(N5:N29)</f>
        <v>0</v>
      </c>
    </row>
    <row r="31" customFormat="false" ht="15" hidden="false" customHeight="false" outlineLevel="0" collapsed="false">
      <c r="A31" s="2" t="s">
        <v>27</v>
      </c>
      <c r="B31" s="10"/>
      <c r="C31" s="2" t="s">
        <v>25</v>
      </c>
      <c r="D31" s="10"/>
      <c r="E31" s="2"/>
      <c r="F31" s="2"/>
      <c r="M31" s="0" t="n">
        <f aca="false">K30-M30</f>
        <v>0</v>
      </c>
    </row>
    <row r="32" customFormat="false" ht="15" hidden="false" customHeight="false" outlineLevel="0" collapsed="false">
      <c r="A32" s="2" t="s">
        <v>28</v>
      </c>
      <c r="B32" s="10"/>
      <c r="C32" s="2" t="s">
        <v>25</v>
      </c>
      <c r="D32" s="10"/>
      <c r="E32" s="2"/>
      <c r="F32" s="2"/>
      <c r="I32" s="3" t="s">
        <v>29</v>
      </c>
    </row>
    <row r="33" customFormat="false" ht="16.5" hidden="false" customHeight="false" outlineLevel="0" collapsed="false">
      <c r="A33" s="2"/>
      <c r="B33" s="10"/>
      <c r="C33" s="2"/>
      <c r="D33" s="10"/>
      <c r="E33" s="2"/>
      <c r="F33" s="2"/>
      <c r="I33" s="4" t="s">
        <v>2</v>
      </c>
      <c r="J33" s="4" t="s">
        <v>3</v>
      </c>
      <c r="K33" s="4" t="s">
        <v>4</v>
      </c>
      <c r="L33" s="4" t="s">
        <v>5</v>
      </c>
      <c r="M33" s="4" t="s">
        <v>6</v>
      </c>
      <c r="N33" s="4" t="s">
        <v>7</v>
      </c>
      <c r="O33" s="4" t="s">
        <v>8</v>
      </c>
    </row>
    <row r="34" customFormat="false" ht="16.5" hidden="false" customHeight="false" outlineLevel="0" collapsed="false">
      <c r="I34" s="5"/>
      <c r="J34" s="5"/>
      <c r="K34" s="5"/>
      <c r="L34" s="5"/>
      <c r="M34" s="6" t="n">
        <f aca="false">(K34-K34*L34/100)*J34</f>
        <v>0</v>
      </c>
      <c r="N34" s="6" t="n">
        <f aca="false">M34+M34*21/100</f>
        <v>0</v>
      </c>
      <c r="O34" s="6" t="n">
        <f aca="false">K34*L34/100</f>
        <v>0</v>
      </c>
    </row>
    <row r="35" customFormat="false" ht="16.5" hidden="false" customHeight="false" outlineLevel="0" collapsed="false">
      <c r="I35" s="5"/>
      <c r="J35" s="5"/>
      <c r="K35" s="5"/>
      <c r="L35" s="5"/>
      <c r="M35" s="6" t="n">
        <f aca="false">(K35-K35*L35/100)*J35</f>
        <v>0</v>
      </c>
      <c r="N35" s="6" t="n">
        <f aca="false">M35+M35*21/100</f>
        <v>0</v>
      </c>
      <c r="O35" s="6" t="n">
        <f aca="false">K35*L35/100</f>
        <v>0</v>
      </c>
    </row>
    <row r="36" customFormat="false" ht="16.5" hidden="false" customHeight="false" outlineLevel="0" collapsed="false">
      <c r="A36" s="11" t="s">
        <v>30</v>
      </c>
      <c r="I36" s="5"/>
      <c r="J36" s="5"/>
      <c r="K36" s="5"/>
      <c r="L36" s="5"/>
      <c r="M36" s="6" t="n">
        <f aca="false">(K36-K36*L36/100)*J36</f>
        <v>0</v>
      </c>
      <c r="N36" s="6" t="n">
        <f aca="false">M36+M36*21/100</f>
        <v>0</v>
      </c>
      <c r="O36" s="6" t="n">
        <f aca="false">K36*L36/100</f>
        <v>0</v>
      </c>
    </row>
    <row r="37" customFormat="false" ht="16.5" hidden="false" customHeight="false" outlineLevel="0" collapsed="false">
      <c r="A37" s="12" t="s">
        <v>31</v>
      </c>
      <c r="B37" s="13"/>
      <c r="I37" s="5"/>
      <c r="J37" s="5"/>
      <c r="K37" s="5"/>
      <c r="L37" s="5"/>
      <c r="M37" s="6" t="n">
        <f aca="false">(K37-K37*L37/100)*J37</f>
        <v>0</v>
      </c>
      <c r="N37" s="6" t="n">
        <f aca="false">M37+M37*21/100</f>
        <v>0</v>
      </c>
      <c r="O37" s="6" t="n">
        <f aca="false">K37*L37/100</f>
        <v>0</v>
      </c>
    </row>
    <row r="38" customFormat="false" ht="16.5" hidden="false" customHeight="false" outlineLevel="0" collapsed="false">
      <c r="A38" s="12" t="s">
        <v>32</v>
      </c>
      <c r="B38" s="13"/>
      <c r="I38" s="5"/>
      <c r="J38" s="5"/>
      <c r="K38" s="5"/>
      <c r="L38" s="5"/>
      <c r="M38" s="6" t="n">
        <f aca="false">(K38-K38*L38/100)*J38</f>
        <v>0</v>
      </c>
      <c r="N38" s="6" t="n">
        <f aca="false">M38+M38*21/100</f>
        <v>0</v>
      </c>
      <c r="O38" s="6" t="n">
        <f aca="false">K38*L38/100</f>
        <v>0</v>
      </c>
    </row>
    <row r="39" customFormat="false" ht="16.5" hidden="false" customHeight="false" outlineLevel="0" collapsed="false">
      <c r="A39" s="12" t="s">
        <v>32</v>
      </c>
      <c r="B39" s="13"/>
      <c r="I39" s="5"/>
      <c r="J39" s="5"/>
      <c r="K39" s="5"/>
      <c r="L39" s="5"/>
      <c r="M39" s="6" t="n">
        <f aca="false">(K39-K39*L39/100)*J39</f>
        <v>0</v>
      </c>
      <c r="N39" s="6" t="n">
        <f aca="false">M39+M39*21/100</f>
        <v>0</v>
      </c>
      <c r="O39" s="6" t="n">
        <f aca="false">K39*L39/100</f>
        <v>0</v>
      </c>
    </row>
    <row r="40" customFormat="false" ht="16.5" hidden="false" customHeight="false" outlineLevel="0" collapsed="false">
      <c r="A40" s="12" t="s">
        <v>32</v>
      </c>
      <c r="B40" s="13"/>
      <c r="I40" s="5"/>
      <c r="J40" s="5"/>
      <c r="K40" s="5"/>
      <c r="L40" s="5"/>
      <c r="M40" s="6" t="n">
        <f aca="false">(K40-K40*L40/100)*J40</f>
        <v>0</v>
      </c>
      <c r="N40" s="6" t="n">
        <f aca="false">M40+M40*21/100</f>
        <v>0</v>
      </c>
      <c r="O40" s="6" t="n">
        <f aca="false">K40*L40/100</f>
        <v>0</v>
      </c>
    </row>
    <row r="41" customFormat="false" ht="16.5" hidden="false" customHeight="false" outlineLevel="0" collapsed="false">
      <c r="A41" s="14"/>
      <c r="I41" s="5"/>
      <c r="J41" s="5"/>
      <c r="K41" s="5"/>
      <c r="L41" s="5"/>
      <c r="M41" s="6" t="n">
        <f aca="false">(K41-K41*L41/100)*J41</f>
        <v>0</v>
      </c>
      <c r="N41" s="6" t="n">
        <f aca="false">M41+M41*21/100</f>
        <v>0</v>
      </c>
      <c r="O41" s="6" t="n">
        <f aca="false">K41*L41/100</f>
        <v>0</v>
      </c>
    </row>
    <row r="42" customFormat="false" ht="16.5" hidden="false" customHeight="false" outlineLevel="0" collapsed="false">
      <c r="I42" s="5"/>
      <c r="J42" s="5"/>
      <c r="K42" s="5"/>
      <c r="L42" s="5"/>
      <c r="M42" s="6" t="n">
        <f aca="false">(K42-K42*L42/100)*J42</f>
        <v>0</v>
      </c>
      <c r="N42" s="6" t="n">
        <f aca="false">M42+M42*21/100</f>
        <v>0</v>
      </c>
      <c r="O42" s="6" t="n">
        <f aca="false">K42*L42/100</f>
        <v>0</v>
      </c>
    </row>
    <row r="43" customFormat="false" ht="16.5" hidden="false" customHeight="false" outlineLevel="0" collapsed="false">
      <c r="A43" s="11" t="s">
        <v>33</v>
      </c>
      <c r="I43" s="5"/>
      <c r="J43" s="5"/>
      <c r="K43" s="5"/>
      <c r="L43" s="5"/>
      <c r="M43" s="6" t="n">
        <f aca="false">(K43-K43*L43/100)*J43</f>
        <v>0</v>
      </c>
      <c r="N43" s="6" t="n">
        <f aca="false">M43+M43*21/100</f>
        <v>0</v>
      </c>
      <c r="O43" s="6" t="n">
        <f aca="false">K43*L43/100</f>
        <v>0</v>
      </c>
    </row>
    <row r="44" customFormat="false" ht="16.5" hidden="false" customHeight="false" outlineLevel="0" collapsed="false">
      <c r="A44" s="12" t="s">
        <v>31</v>
      </c>
      <c r="B44" s="13"/>
      <c r="I44" s="5"/>
      <c r="J44" s="5"/>
      <c r="K44" s="5"/>
      <c r="L44" s="5"/>
      <c r="M44" s="6" t="n">
        <f aca="false">(K44-K44*L44/100)*J44</f>
        <v>0</v>
      </c>
      <c r="N44" s="6" t="n">
        <f aca="false">M44+M44*21/100</f>
        <v>0</v>
      </c>
      <c r="O44" s="6" t="n">
        <f aca="false">K44*L44/100</f>
        <v>0</v>
      </c>
    </row>
    <row r="45" customFormat="false" ht="16.5" hidden="false" customHeight="false" outlineLevel="0" collapsed="false">
      <c r="A45" s="12" t="s">
        <v>32</v>
      </c>
      <c r="B45" s="13"/>
      <c r="I45" s="5"/>
      <c r="J45" s="5"/>
      <c r="K45" s="5"/>
      <c r="L45" s="5"/>
      <c r="M45" s="6" t="n">
        <f aca="false">(K45-K45*L45/100)*J45</f>
        <v>0</v>
      </c>
      <c r="N45" s="6" t="n">
        <f aca="false">M45+M45*21/100</f>
        <v>0</v>
      </c>
      <c r="O45" s="6" t="n">
        <f aca="false">K45*L45/100</f>
        <v>0</v>
      </c>
    </row>
    <row r="46" customFormat="false" ht="16.5" hidden="false" customHeight="false" outlineLevel="0" collapsed="false">
      <c r="A46" s="12" t="s">
        <v>32</v>
      </c>
      <c r="B46" s="13"/>
      <c r="I46" s="5"/>
      <c r="J46" s="5"/>
      <c r="K46" s="5"/>
      <c r="L46" s="5"/>
      <c r="M46" s="6" t="n">
        <f aca="false">(K46-K46*L46/100)*J46</f>
        <v>0</v>
      </c>
      <c r="N46" s="6" t="n">
        <f aca="false">M46+M46*21/100</f>
        <v>0</v>
      </c>
      <c r="O46" s="6" t="n">
        <f aca="false">K46*L46/100</f>
        <v>0</v>
      </c>
    </row>
    <row r="47" customFormat="false" ht="16.5" hidden="false" customHeight="false" outlineLevel="0" collapsed="false">
      <c r="A47" s="12" t="s">
        <v>32</v>
      </c>
      <c r="B47" s="13"/>
      <c r="I47" s="5"/>
      <c r="J47" s="5"/>
      <c r="K47" s="5"/>
      <c r="L47" s="5"/>
      <c r="M47" s="6" t="n">
        <f aca="false">(K47-K47*L47/100)*J47</f>
        <v>0</v>
      </c>
      <c r="N47" s="6" t="n">
        <f aca="false">M47+M47*21/100</f>
        <v>0</v>
      </c>
      <c r="O47" s="6" t="n">
        <f aca="false">K47*L47/100</f>
        <v>0</v>
      </c>
    </row>
    <row r="48" customFormat="false" ht="16.5" hidden="false" customHeight="false" outlineLevel="0" collapsed="false">
      <c r="A48" s="12" t="s">
        <v>32</v>
      </c>
      <c r="B48" s="13"/>
      <c r="I48" s="5"/>
      <c r="J48" s="5"/>
      <c r="K48" s="5"/>
      <c r="L48" s="5"/>
      <c r="M48" s="6" t="n">
        <f aca="false">(K48-K48*L48/100)*J48</f>
        <v>0</v>
      </c>
      <c r="N48" s="6" t="n">
        <f aca="false">M48+M48*21/100</f>
        <v>0</v>
      </c>
      <c r="O48" s="6" t="n">
        <f aca="false">K48*L48/100</f>
        <v>0</v>
      </c>
    </row>
    <row r="49" customFormat="false" ht="16.5" hidden="false" customHeight="false" outlineLevel="0" collapsed="false">
      <c r="I49" s="5"/>
      <c r="J49" s="5"/>
      <c r="K49" s="5"/>
      <c r="L49" s="5"/>
      <c r="M49" s="6" t="n">
        <f aca="false">(K49-K49*L49/100)*J49</f>
        <v>0</v>
      </c>
      <c r="N49" s="6" t="n">
        <f aca="false">M49+M49*21/100</f>
        <v>0</v>
      </c>
      <c r="O49" s="6" t="n">
        <f aca="false">K49*L49/100</f>
        <v>0</v>
      </c>
    </row>
    <row r="50" customFormat="false" ht="16.5" hidden="false" customHeight="false" outlineLevel="0" collapsed="false">
      <c r="I50" s="5"/>
      <c r="J50" s="5"/>
      <c r="K50" s="5"/>
      <c r="L50" s="5"/>
      <c r="M50" s="6" t="n">
        <f aca="false">(K50-K50*L50/100)*J50</f>
        <v>0</v>
      </c>
      <c r="N50" s="6" t="n">
        <f aca="false">M50+M50*21/100</f>
        <v>0</v>
      </c>
      <c r="O50" s="6" t="n">
        <f aca="false">K50*L50/100</f>
        <v>0</v>
      </c>
    </row>
    <row r="51" customFormat="false" ht="16.5" hidden="false" customHeight="false" outlineLevel="0" collapsed="false">
      <c r="I51" s="5"/>
      <c r="J51" s="5"/>
      <c r="K51" s="5"/>
      <c r="L51" s="5"/>
      <c r="M51" s="6" t="n">
        <f aca="false">(K51-K51*L51/100)*J51</f>
        <v>0</v>
      </c>
      <c r="N51" s="6" t="n">
        <f aca="false">M51+M51*21/100</f>
        <v>0</v>
      </c>
      <c r="O51" s="6" t="n">
        <f aca="false">K51*L51/100</f>
        <v>0</v>
      </c>
    </row>
    <row r="52" customFormat="false" ht="16.5" hidden="false" customHeight="false" outlineLevel="0" collapsed="false">
      <c r="I52" s="5"/>
      <c r="J52" s="5"/>
      <c r="K52" s="5"/>
      <c r="L52" s="5"/>
      <c r="M52" s="6" t="n">
        <f aca="false">(K52-K52*L52/100)*J52</f>
        <v>0</v>
      </c>
      <c r="N52" s="6" t="n">
        <f aca="false">M52+M52*21/100</f>
        <v>0</v>
      </c>
      <c r="O52" s="6" t="n">
        <f aca="false">K52*L52/100</f>
        <v>0</v>
      </c>
    </row>
  </sheetData>
  <printOptions headings="false" gridLines="false" gridLinesSet="true" horizontalCentered="false" verticalCentered="false"/>
  <pageMargins left="0.7" right="0.7" top="0.75" bottom="0.75" header="0.511805555555555" footer="0.511805555555555"/>
  <pageSetup paperSize="9"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1"/>
</worksheet>
</file>

<file path=xl/worksheets/sheet2.xml><?xml version="1.0" encoding="utf-8"?>
<worksheet xmlns="http://schemas.openxmlformats.org/spreadsheetml/2006/main" xmlns:r="http://schemas.openxmlformats.org/officeDocument/2006/relationships">
  <sheetPr filterMode="false">
    <tabColor rgb="FF948A54"/>
    <pageSetUpPr fitToPage="false"/>
  </sheetPr>
  <dimension ref="A9:J645"/>
  <sheetViews>
    <sheetView windowProtection="false" showFormulas="false" showGridLines="true" showRowColHeaders="true" showZeros="true" rightToLeft="false" tabSelected="false" showOutlineSymbols="true" defaultGridColor="true" view="normal" topLeftCell="A376" colorId="64" zoomScale="100" zoomScaleNormal="100" zoomScalePageLayoutView="100" workbookViewId="0">
      <selection pane="topLeft" activeCell="N111" activeCellId="0" sqref="N111"/>
    </sheetView>
  </sheetViews>
  <sheetFormatPr defaultRowHeight="15.75"/>
  <cols>
    <col collapsed="false" hidden="false" max="5" min="1" style="0" width="8.69270833333333"/>
    <col collapsed="false" hidden="false" max="6" min="6" style="0" width="12.578125"/>
    <col collapsed="false" hidden="false" max="7" min="7" style="0" width="8.69270833333333"/>
    <col collapsed="false" hidden="false" max="8" min="8" style="0" width="11.7135416666667"/>
    <col collapsed="false" hidden="false" max="1025" min="9" style="0" width="8.69270833333333"/>
  </cols>
  <sheetData>
    <row r="9" customFormat="false" ht="15.75" hidden="false" customHeight="false" outlineLevel="0" collapsed="false">
      <c r="A9" s="15" t="s">
        <v>34</v>
      </c>
      <c r="B9" s="16" t="n">
        <f aca="false">Worksheet!D13</f>
        <v>0</v>
      </c>
    </row>
    <row r="26" customFormat="false" ht="15.75" hidden="false" customHeight="false" outlineLevel="0" collapsed="false">
      <c r="A26" s="0" t="s">
        <v>35</v>
      </c>
      <c r="E26" s="17"/>
    </row>
    <row r="27" customFormat="false" ht="15.75" hidden="false" customHeight="false" outlineLevel="0" collapsed="false">
      <c r="B27" s="17" t="s">
        <v>36</v>
      </c>
      <c r="E27" s="17"/>
    </row>
    <row r="28" customFormat="false" ht="15.75" hidden="false" customHeight="false" outlineLevel="0" collapsed="false">
      <c r="A28" s="0" t="s">
        <v>37</v>
      </c>
      <c r="D28" s="18"/>
    </row>
    <row r="29" customFormat="false" ht="15.75" hidden="false" customHeight="false" outlineLevel="0" collapsed="false">
      <c r="B29" s="17" t="s">
        <v>38</v>
      </c>
      <c r="D29" s="18"/>
    </row>
    <row r="30" customFormat="false" ht="15.75" hidden="false" customHeight="false" outlineLevel="0" collapsed="false">
      <c r="A30" s="0" t="s">
        <v>39</v>
      </c>
    </row>
    <row r="31" customFormat="false" ht="15.75" hidden="false" customHeight="false" outlineLevel="0" collapsed="false">
      <c r="A31" s="19"/>
      <c r="B31" s="17" t="s">
        <v>40</v>
      </c>
    </row>
    <row r="33" customFormat="false" ht="15.75" hidden="false" customHeight="false" outlineLevel="0" collapsed="false">
      <c r="A33" s="20" t="s">
        <v>41</v>
      </c>
      <c r="G33" s="11"/>
    </row>
    <row r="34" customFormat="false" ht="15.75" hidden="false" customHeight="false" outlineLevel="0" collapsed="false">
      <c r="F34" s="11" t="n">
        <f aca="false">Worksheet!D15</f>
        <v>0</v>
      </c>
    </row>
    <row r="35" customFormat="false" ht="15.75" hidden="false" customHeight="false" outlineLevel="0" collapsed="false">
      <c r="F35" s="11"/>
    </row>
    <row r="36" customFormat="false" ht="15.75" hidden="false" customHeight="false" outlineLevel="0" collapsed="false">
      <c r="A36" s="20" t="s">
        <v>42</v>
      </c>
    </row>
    <row r="63" customFormat="false" ht="15.75" hidden="false" customHeight="false" outlineLevel="0" collapsed="false">
      <c r="A63" s="21" t="s">
        <v>43</v>
      </c>
      <c r="B63" s="21"/>
      <c r="C63" s="21"/>
      <c r="D63" s="21"/>
      <c r="E63" s="22"/>
      <c r="F63" s="21"/>
      <c r="G63" s="21"/>
      <c r="H63" s="23" t="n">
        <f aca="false">Worksheet!D25</f>
        <v>0</v>
      </c>
      <c r="I63" s="21"/>
      <c r="J63" s="21"/>
    </row>
    <row r="64" customFormat="false" ht="15.75" hidden="false" customHeight="false" outlineLevel="0" collapsed="false">
      <c r="A64" s="21" t="s">
        <v>44</v>
      </c>
      <c r="B64" s="24"/>
      <c r="C64" s="24" t="n">
        <f aca="false">Worksheet!B27</f>
        <v>0</v>
      </c>
      <c r="D64" s="25"/>
      <c r="E64" s="26"/>
      <c r="F64" s="27"/>
      <c r="G64" s="27"/>
      <c r="H64" s="28"/>
      <c r="I64" s="27"/>
      <c r="J64" s="27"/>
    </row>
    <row r="65" customFormat="false" ht="15.75" hidden="false" customHeight="false" outlineLevel="0" collapsed="false">
      <c r="A65" s="21" t="s">
        <v>45</v>
      </c>
      <c r="B65" s="11"/>
      <c r="C65" s="29" t="n">
        <f aca="false">Worksheet!D19</f>
        <v>0</v>
      </c>
      <c r="D65" s="30" t="n">
        <f aca="false">Worksheet!D21</f>
        <v>0</v>
      </c>
      <c r="E65" s="31"/>
      <c r="F65" s="32" t="n">
        <f aca="false">Worksheet!B13</f>
        <v>0</v>
      </c>
      <c r="G65" s="33" t="n">
        <f aca="false">Worksheet!B15</f>
        <v>0</v>
      </c>
      <c r="H65" s="34"/>
      <c r="I65" s="35"/>
      <c r="J65" s="35"/>
    </row>
    <row r="66" customFormat="false" ht="15.75" hidden="false" customHeight="false" outlineLevel="0" collapsed="false">
      <c r="A66" s="36" t="s">
        <v>46</v>
      </c>
      <c r="B66" s="36"/>
      <c r="C66" s="36"/>
      <c r="D66" s="36"/>
      <c r="E66" s="37"/>
      <c r="F66" s="38"/>
      <c r="G66" s="33" t="n">
        <f aca="false">Worksheet!B19</f>
        <v>0</v>
      </c>
      <c r="H66" s="34"/>
      <c r="I66" s="35"/>
      <c r="J66" s="35"/>
    </row>
    <row r="67" customFormat="false" ht="15.75" hidden="false" customHeight="false" outlineLevel="0" collapsed="false">
      <c r="A67" s="21"/>
      <c r="B67" s="36" t="n">
        <f aca="false">Worksheet!D15</f>
        <v>0</v>
      </c>
      <c r="C67" s="11"/>
      <c r="D67" s="21"/>
      <c r="E67" s="27"/>
      <c r="F67" s="38"/>
      <c r="G67" s="39" t="n">
        <f aca="false">Worksheet!B17</f>
        <v>0</v>
      </c>
      <c r="H67" s="40" t="n">
        <f aca="false">Worksheet!B21</f>
        <v>0</v>
      </c>
      <c r="I67" s="35"/>
      <c r="J67" s="35"/>
    </row>
    <row r="68" customFormat="false" ht="15.75" hidden="false" customHeight="false" outlineLevel="0" collapsed="false">
      <c r="A68" s="11"/>
      <c r="B68" s="11" t="n">
        <f aca="false">Worksheet!D17</f>
        <v>0</v>
      </c>
      <c r="C68" s="41"/>
      <c r="D68" s="21"/>
      <c r="E68" s="27"/>
      <c r="F68" s="42" t="s">
        <v>47</v>
      </c>
      <c r="G68" s="39" t="n">
        <f aca="false">Worksheet!B23</f>
        <v>0</v>
      </c>
      <c r="H68" s="27"/>
      <c r="I68" s="35"/>
      <c r="J68" s="35"/>
    </row>
    <row r="69" customFormat="false" ht="15.75" hidden="false" customHeight="false" outlineLevel="0" collapsed="false">
      <c r="A69" s="21"/>
      <c r="B69" s="21"/>
      <c r="C69" s="43"/>
      <c r="D69" s="21"/>
      <c r="E69" s="27"/>
      <c r="F69" s="42" t="s">
        <v>48</v>
      </c>
      <c r="G69" s="44" t="n">
        <f aca="false">Worksheet!B25</f>
        <v>0</v>
      </c>
      <c r="H69" s="27"/>
      <c r="I69" s="35"/>
      <c r="J69" s="35"/>
    </row>
    <row r="70" customFormat="false" ht="15.75" hidden="false" customHeight="false" outlineLevel="0" collapsed="false">
      <c r="A70" s="15" t="s">
        <v>49</v>
      </c>
      <c r="B70" s="16" t="n">
        <f aca="false">Worksheet!D13</f>
        <v>0</v>
      </c>
      <c r="C70" s="21"/>
      <c r="D70" s="21"/>
      <c r="E70" s="21"/>
      <c r="F70" s="21"/>
      <c r="G70" s="21"/>
      <c r="H70" s="45"/>
      <c r="I70" s="21"/>
      <c r="J70" s="21"/>
    </row>
    <row r="71" customFormat="false" ht="15.75" hidden="false" customHeight="false" outlineLevel="0" collapsed="false">
      <c r="A71" s="21"/>
      <c r="B71" s="21"/>
      <c r="C71" s="21"/>
      <c r="D71" s="21"/>
      <c r="E71" s="21"/>
      <c r="F71" s="21"/>
      <c r="G71" s="21"/>
      <c r="H71" s="45"/>
      <c r="I71" s="21"/>
      <c r="J71" s="21"/>
    </row>
    <row r="72" customFormat="false" ht="15.75" hidden="false" customHeight="false" outlineLevel="0" collapsed="false">
      <c r="A72" s="21" t="s">
        <v>50</v>
      </c>
      <c r="B72" s="21"/>
      <c r="C72" s="21"/>
      <c r="D72" s="21"/>
      <c r="E72" s="21"/>
      <c r="F72" s="21"/>
      <c r="G72" s="21"/>
      <c r="H72" s="45"/>
      <c r="I72" s="21"/>
      <c r="J72" s="21"/>
    </row>
    <row r="73" customFormat="false" ht="15.75" hidden="false" customHeight="false" outlineLevel="0" collapsed="false">
      <c r="A73" s="41" t="s">
        <v>51</v>
      </c>
      <c r="B73" s="21"/>
      <c r="C73" s="21"/>
      <c r="D73" s="21"/>
      <c r="E73" s="21"/>
      <c r="F73" s="21"/>
      <c r="G73" s="21"/>
      <c r="H73" s="45"/>
      <c r="I73" s="21"/>
      <c r="J73" s="21"/>
    </row>
    <row r="74" customFormat="false" ht="15.75" hidden="false" customHeight="false" outlineLevel="0" collapsed="false">
      <c r="A74" s="41" t="s">
        <v>52</v>
      </c>
      <c r="B74" s="21"/>
      <c r="C74" s="21"/>
      <c r="D74" s="21"/>
      <c r="E74" s="21"/>
      <c r="F74" s="21"/>
      <c r="G74" s="21"/>
      <c r="H74" s="45"/>
      <c r="I74" s="21"/>
      <c r="J74" s="21"/>
    </row>
    <row r="75" customFormat="false" ht="15.75" hidden="false" customHeight="false" outlineLevel="0" collapsed="false">
      <c r="A75" s="41" t="s">
        <v>53</v>
      </c>
      <c r="B75" s="21"/>
      <c r="C75" s="21"/>
      <c r="D75" s="21"/>
      <c r="E75" s="21"/>
      <c r="F75" s="21"/>
      <c r="G75" s="21"/>
      <c r="H75" s="45"/>
      <c r="I75" s="21"/>
      <c r="J75" s="21"/>
    </row>
    <row r="76" customFormat="false" ht="15.75" hidden="false" customHeight="false" outlineLevel="0" collapsed="false">
      <c r="A76" s="41" t="s">
        <v>54</v>
      </c>
      <c r="B76" s="21"/>
      <c r="C76" s="21"/>
      <c r="D76" s="21"/>
      <c r="E76" s="21"/>
      <c r="F76" s="21"/>
      <c r="G76" s="21"/>
      <c r="H76" s="45"/>
      <c r="I76" s="21"/>
      <c r="J76" s="21"/>
    </row>
    <row r="77" customFormat="false" ht="15.75" hidden="false" customHeight="false" outlineLevel="0" collapsed="false">
      <c r="A77" s="21" t="s">
        <v>55</v>
      </c>
      <c r="B77" s="21"/>
      <c r="C77" s="41" t="n">
        <f aca="false">Worksheet!D23</f>
        <v>0</v>
      </c>
      <c r="D77" s="41" t="s">
        <v>56</v>
      </c>
      <c r="E77" s="35"/>
      <c r="F77" s="41"/>
      <c r="G77" s="41" t="n">
        <f aca="false">Worksheet!B29</f>
        <v>0</v>
      </c>
      <c r="H77" s="46" t="s">
        <v>57</v>
      </c>
      <c r="I77" s="15" t="n">
        <f aca="false">Worksheet!D29</f>
        <v>0</v>
      </c>
      <c r="J77" s="15"/>
    </row>
    <row r="78" customFormat="false" ht="15.75" hidden="false" customHeight="false" outlineLevel="0" collapsed="false">
      <c r="A78" s="21"/>
      <c r="B78" s="21"/>
      <c r="C78" s="41"/>
      <c r="D78" s="41" t="s">
        <v>58</v>
      </c>
      <c r="E78" s="35"/>
      <c r="F78" s="41"/>
      <c r="G78" s="41" t="n">
        <f aca="false">Worksheet!B30</f>
        <v>0</v>
      </c>
      <c r="H78" s="46" t="s">
        <v>57</v>
      </c>
      <c r="I78" s="15" t="n">
        <f aca="false">Worksheet!D30</f>
        <v>0</v>
      </c>
      <c r="J78" s="15"/>
    </row>
    <row r="79" customFormat="false" ht="15.75" hidden="false" customHeight="false" outlineLevel="0" collapsed="false">
      <c r="A79" s="21"/>
      <c r="B79" s="21"/>
      <c r="C79" s="47"/>
      <c r="D79" s="41" t="s">
        <v>59</v>
      </c>
      <c r="E79" s="35"/>
      <c r="F79" s="41"/>
      <c r="G79" s="41" t="n">
        <f aca="false">Worksheet!B31</f>
        <v>0</v>
      </c>
      <c r="H79" s="46" t="s">
        <v>57</v>
      </c>
      <c r="I79" s="15" t="n">
        <f aca="false">Worksheet!D31</f>
        <v>0</v>
      </c>
      <c r="J79" s="15"/>
    </row>
    <row r="80" customFormat="false" ht="15.75" hidden="false" customHeight="false" outlineLevel="0" collapsed="false">
      <c r="A80" s="21"/>
      <c r="C80" s="41"/>
      <c r="D80" s="41" t="s">
        <v>60</v>
      </c>
      <c r="E80" s="41"/>
      <c r="F80" s="41"/>
      <c r="G80" s="41" t="n">
        <f aca="false">Worksheet!B32</f>
        <v>0</v>
      </c>
      <c r="H80" s="46" t="s">
        <v>57</v>
      </c>
      <c r="I80" s="15" t="n">
        <f aca="false">Worksheet!D32</f>
        <v>0</v>
      </c>
      <c r="J80" s="21"/>
    </row>
    <row r="81" customFormat="false" ht="15.75" hidden="false" customHeight="false" outlineLevel="0" collapsed="false">
      <c r="A81" s="21"/>
      <c r="B81" s="47" t="s">
        <v>61</v>
      </c>
      <c r="C81" s="21"/>
      <c r="D81" s="21"/>
      <c r="E81" s="21"/>
      <c r="F81" s="21"/>
      <c r="G81" s="21"/>
      <c r="H81" s="21"/>
      <c r="I81" s="21"/>
      <c r="J81" s="21"/>
    </row>
    <row r="82" customFormat="false" ht="15.75" hidden="false" customHeight="false" outlineLevel="0" collapsed="false">
      <c r="A82" s="41"/>
      <c r="B82" s="21"/>
      <c r="C82" s="21"/>
      <c r="D82" s="21"/>
      <c r="E82" s="48"/>
      <c r="F82" s="41"/>
      <c r="G82" s="49"/>
      <c r="H82" s="41"/>
      <c r="I82" s="21"/>
      <c r="J82" s="21"/>
    </row>
    <row r="83" customFormat="false" ht="15.75" hidden="false" customHeight="false" outlineLevel="0" collapsed="false">
      <c r="A83" s="41" t="s">
        <v>62</v>
      </c>
      <c r="E83" s="21"/>
      <c r="F83" s="50" t="n">
        <f aca="false">H83*21/100+H83</f>
        <v>0</v>
      </c>
      <c r="G83" s="41" t="s">
        <v>63</v>
      </c>
      <c r="H83" s="51" t="n">
        <f aca="false">Worksheet!K30</f>
        <v>0</v>
      </c>
      <c r="I83" s="41" t="s">
        <v>64</v>
      </c>
      <c r="J83" s="21"/>
    </row>
    <row r="84" customFormat="false" ht="15.75" hidden="false" customHeight="false" outlineLevel="0" collapsed="false">
      <c r="A84" s="52" t="s">
        <v>65</v>
      </c>
      <c r="B84" s="53" t="s">
        <v>66</v>
      </c>
      <c r="E84" s="21"/>
      <c r="G84" s="54"/>
      <c r="H84" s="55" t="n">
        <f aca="false">F83*15/100</f>
        <v>0</v>
      </c>
      <c r="I84" s="0" t="s">
        <v>67</v>
      </c>
      <c r="J84" s="21"/>
    </row>
    <row r="85" customFormat="false" ht="15.75" hidden="false" customHeight="false" outlineLevel="0" collapsed="false">
      <c r="B85" s="53" t="s">
        <v>68</v>
      </c>
      <c r="E85" s="21"/>
      <c r="H85" s="55" t="n">
        <f aca="false">F83*75/100</f>
        <v>0</v>
      </c>
      <c r="I85" s="0" t="s">
        <v>67</v>
      </c>
      <c r="J85" s="21"/>
    </row>
    <row r="86" customFormat="false" ht="15.75" hidden="false" customHeight="false" outlineLevel="0" collapsed="false">
      <c r="B86" s="53" t="s">
        <v>69</v>
      </c>
      <c r="E86" s="48"/>
      <c r="H86" s="55" t="n">
        <f aca="false">F83-H84-H85</f>
        <v>0</v>
      </c>
      <c r="I86" s="0" t="s">
        <v>67</v>
      </c>
      <c r="J86" s="21"/>
    </row>
    <row r="87" customFormat="false" ht="15.75" hidden="false" customHeight="false" outlineLevel="0" collapsed="false">
      <c r="A87" s="36" t="s">
        <v>70</v>
      </c>
      <c r="E87" s="21"/>
      <c r="F87" s="50" t="n">
        <f aca="false">H87*21/100+H87</f>
        <v>0</v>
      </c>
      <c r="G87" s="41" t="s">
        <v>63</v>
      </c>
      <c r="H87" s="50" t="n">
        <f aca="false">Worksheet!M30</f>
        <v>0</v>
      </c>
      <c r="I87" s="41" t="s">
        <v>71</v>
      </c>
      <c r="J87" s="21"/>
    </row>
    <row r="88" customFormat="false" ht="15.75" hidden="false" customHeight="false" outlineLevel="0" collapsed="false">
      <c r="A88" s="52" t="s">
        <v>65</v>
      </c>
      <c r="B88" s="53" t="s">
        <v>66</v>
      </c>
      <c r="E88" s="21"/>
      <c r="H88" s="55" t="n">
        <f aca="false">F87*15/100</f>
        <v>0</v>
      </c>
      <c r="I88" s="0" t="s">
        <v>67</v>
      </c>
      <c r="J88" s="21"/>
    </row>
    <row r="89" customFormat="false" ht="15.75" hidden="false" customHeight="false" outlineLevel="0" collapsed="false">
      <c r="B89" s="53" t="s">
        <v>68</v>
      </c>
      <c r="E89" s="21"/>
      <c r="H89" s="55" t="n">
        <f aca="false">F87*75/100</f>
        <v>0</v>
      </c>
      <c r="I89" s="0" t="s">
        <v>67</v>
      </c>
      <c r="J89" s="21"/>
    </row>
    <row r="90" customFormat="false" ht="15.75" hidden="false" customHeight="false" outlineLevel="0" collapsed="false">
      <c r="B90" s="53" t="s">
        <v>69</v>
      </c>
      <c r="E90" s="21"/>
      <c r="H90" s="55" t="n">
        <f aca="false">F87-H88-H89</f>
        <v>0</v>
      </c>
      <c r="I90" s="0" t="s">
        <v>67</v>
      </c>
      <c r="J90" s="21"/>
    </row>
    <row r="91" customFormat="false" ht="15.75" hidden="false" customHeight="false" outlineLevel="0" collapsed="false">
      <c r="A91" s="0" t="s">
        <v>72</v>
      </c>
      <c r="F91" s="21"/>
      <c r="G91" s="21"/>
      <c r="H91" s="45"/>
      <c r="I91" s="21"/>
      <c r="J91" s="21"/>
    </row>
    <row r="92" customFormat="false" ht="15.75" hidden="false" customHeight="false" outlineLevel="0" collapsed="false">
      <c r="B92" s="0" t="s">
        <v>73</v>
      </c>
      <c r="F92" s="0" t="s">
        <v>74</v>
      </c>
      <c r="G92" s="21"/>
      <c r="H92" s="45"/>
      <c r="I92" s="21"/>
      <c r="J92" s="21"/>
    </row>
    <row r="93" customFormat="false" ht="15.75" hidden="false" customHeight="false" outlineLevel="0" collapsed="false">
      <c r="B93" s="0" t="s">
        <v>75</v>
      </c>
      <c r="F93" s="0" t="s">
        <v>76</v>
      </c>
      <c r="G93" s="21"/>
      <c r="H93" s="45"/>
      <c r="I93" s="21"/>
      <c r="J93" s="21"/>
    </row>
    <row r="94" customFormat="false" ht="15.75" hidden="false" customHeight="false" outlineLevel="0" collapsed="false">
      <c r="B94" s="0" t="s">
        <v>77</v>
      </c>
      <c r="F94" s="21"/>
      <c r="G94" s="21"/>
      <c r="H94" s="45"/>
      <c r="I94" s="21"/>
      <c r="J94" s="21"/>
    </row>
    <row r="95" customFormat="false" ht="15.75" hidden="false" customHeight="false" outlineLevel="0" collapsed="false">
      <c r="B95" s="0" t="s">
        <v>78</v>
      </c>
      <c r="F95" s="0" t="s">
        <v>79</v>
      </c>
      <c r="G95" s="21"/>
      <c r="H95" s="45"/>
      <c r="I95" s="21"/>
      <c r="J95" s="21"/>
    </row>
    <row r="96" customFormat="false" ht="15.75" hidden="false" customHeight="false" outlineLevel="0" collapsed="false">
      <c r="A96" s="11" t="s">
        <v>30</v>
      </c>
      <c r="B96" s="11"/>
      <c r="C96" s="11"/>
      <c r="F96" s="21"/>
      <c r="G96" s="21"/>
      <c r="H96" s="45"/>
      <c r="I96" s="21"/>
      <c r="J96" s="21"/>
    </row>
    <row r="97" customFormat="false" ht="15.75" hidden="false" customHeight="false" outlineLevel="0" collapsed="false">
      <c r="A97" s="11"/>
      <c r="B97" s="24" t="str">
        <f aca="false">Worksheet!A37</f>
        <v>* </v>
      </c>
      <c r="C97" s="11"/>
      <c r="F97" s="21"/>
      <c r="G97" s="21"/>
      <c r="H97" s="45"/>
      <c r="I97" s="21"/>
      <c r="J97" s="21"/>
    </row>
    <row r="98" customFormat="false" ht="15.75" hidden="false" customHeight="false" outlineLevel="0" collapsed="false">
      <c r="A98" s="11"/>
      <c r="B98" s="24" t="str">
        <f aca="false">Worksheet!A38</f>
        <v>*</v>
      </c>
      <c r="C98" s="11"/>
      <c r="F98" s="21"/>
      <c r="G98" s="21"/>
      <c r="H98" s="45"/>
      <c r="I98" s="21"/>
      <c r="J98" s="21"/>
    </row>
    <row r="99" customFormat="false" ht="15.75" hidden="false" customHeight="false" outlineLevel="0" collapsed="false">
      <c r="A99" s="11"/>
      <c r="B99" s="24" t="str">
        <f aca="false">Worksheet!A39</f>
        <v>*</v>
      </c>
      <c r="C99" s="11"/>
      <c r="D99" s="11"/>
      <c r="E99" s="11"/>
      <c r="F99" s="11"/>
      <c r="G99" s="11"/>
      <c r="H99" s="21"/>
      <c r="I99" s="21"/>
      <c r="J99" s="21"/>
    </row>
    <row r="100" customFormat="false" ht="15.75" hidden="false" customHeight="false" outlineLevel="0" collapsed="false">
      <c r="A100" s="11"/>
      <c r="B100" s="24" t="str">
        <f aca="false">Worksheet!A40</f>
        <v>*</v>
      </c>
      <c r="C100" s="11"/>
      <c r="D100" s="11"/>
      <c r="E100" s="11"/>
      <c r="F100" s="11"/>
      <c r="G100" s="11"/>
      <c r="H100" s="21"/>
      <c r="I100" s="21"/>
      <c r="J100" s="21"/>
    </row>
    <row r="101" customFormat="false" ht="15.75" hidden="false" customHeight="false" outlineLevel="0" collapsed="false">
      <c r="A101" s="11" t="s">
        <v>33</v>
      </c>
      <c r="B101" s="11"/>
      <c r="C101" s="11"/>
      <c r="D101" s="11"/>
      <c r="E101" s="11"/>
      <c r="F101" s="11"/>
      <c r="G101" s="11"/>
      <c r="H101" s="56"/>
    </row>
    <row r="102" customFormat="false" ht="15.75" hidden="false" customHeight="false" outlineLevel="0" collapsed="false">
      <c r="A102" s="11"/>
      <c r="B102" s="24" t="str">
        <f aca="false">Worksheet!A44</f>
        <v>* </v>
      </c>
      <c r="C102" s="11"/>
      <c r="D102" s="11"/>
      <c r="E102" s="11"/>
      <c r="F102" s="11"/>
      <c r="G102" s="11"/>
      <c r="H102" s="56"/>
    </row>
    <row r="103" customFormat="false" ht="15.75" hidden="false" customHeight="false" outlineLevel="0" collapsed="false">
      <c r="A103" s="11"/>
      <c r="B103" s="24" t="str">
        <f aca="false">Worksheet!A45</f>
        <v>*</v>
      </c>
      <c r="C103" s="11"/>
      <c r="D103" s="11"/>
      <c r="E103" s="11"/>
      <c r="F103" s="11"/>
      <c r="G103" s="11"/>
      <c r="H103" s="56"/>
    </row>
    <row r="104" customFormat="false" ht="15.75" hidden="false" customHeight="false" outlineLevel="0" collapsed="false">
      <c r="A104" s="11"/>
      <c r="B104" s="24" t="str">
        <f aca="false">Worksheet!A46</f>
        <v>*</v>
      </c>
      <c r="C104" s="11"/>
      <c r="D104" s="11"/>
      <c r="E104" s="11"/>
      <c r="F104" s="11"/>
      <c r="G104" s="11"/>
      <c r="H104" s="56"/>
    </row>
    <row r="105" customFormat="false" ht="15.75" hidden="false" customHeight="false" outlineLevel="0" collapsed="false">
      <c r="B105" s="24" t="str">
        <f aca="false">Worksheet!A47</f>
        <v>*</v>
      </c>
      <c r="D105" s="11"/>
      <c r="E105" s="11"/>
      <c r="F105" s="11"/>
      <c r="G105" s="11"/>
      <c r="H105" s="56"/>
    </row>
    <row r="106" customFormat="false" ht="15.75" hidden="false" customHeight="false" outlineLevel="0" collapsed="false">
      <c r="B106" s="24" t="str">
        <f aca="false">Worksheet!A48</f>
        <v>*</v>
      </c>
      <c r="D106" s="11"/>
      <c r="E106" s="11"/>
      <c r="F106" s="11"/>
      <c r="G106" s="11"/>
      <c r="H106" s="56"/>
    </row>
    <row r="107" customFormat="false" ht="15.75" hidden="false" customHeight="false" outlineLevel="0" collapsed="false">
      <c r="D107" s="11"/>
      <c r="E107" s="11"/>
      <c r="F107" s="11"/>
      <c r="G107" s="11"/>
      <c r="H107" s="56"/>
    </row>
    <row r="108" customFormat="false" ht="15.75" hidden="false" customHeight="false" outlineLevel="0" collapsed="false">
      <c r="A108" s="11"/>
      <c r="B108" s="24"/>
      <c r="C108" s="11"/>
      <c r="D108" s="11"/>
      <c r="E108" s="11"/>
      <c r="F108" s="11"/>
      <c r="G108" s="11"/>
      <c r="H108" s="56"/>
    </row>
    <row r="109" customFormat="false" ht="15.75" hidden="false" customHeight="false" outlineLevel="0" collapsed="false">
      <c r="A109" s="11"/>
      <c r="B109" s="24"/>
      <c r="C109" s="11"/>
      <c r="D109" s="11"/>
      <c r="E109" s="11"/>
      <c r="F109" s="11"/>
      <c r="G109" s="11"/>
      <c r="H109" s="56"/>
    </row>
    <row r="110" customFormat="false" ht="15.75" hidden="false" customHeight="false" outlineLevel="0" collapsed="false">
      <c r="A110" s="11"/>
      <c r="B110" s="24"/>
      <c r="C110" s="11"/>
      <c r="D110" s="11"/>
      <c r="E110" s="11"/>
      <c r="F110" s="11"/>
      <c r="G110" s="11"/>
      <c r="H110" s="56"/>
    </row>
    <row r="111" customFormat="false" ht="15.75" hidden="false" customHeight="false" outlineLevel="0" collapsed="false">
      <c r="H111" s="56"/>
    </row>
    <row r="112" customFormat="false" ht="15.75" hidden="false" customHeight="false" outlineLevel="0" collapsed="false">
      <c r="H112" s="56"/>
    </row>
    <row r="113" customFormat="false" ht="15.75" hidden="false" customHeight="false" outlineLevel="0" collapsed="false">
      <c r="H113" s="56"/>
    </row>
    <row r="118" customFormat="false" ht="15.75" hidden="false" customHeight="false" outlineLevel="0" collapsed="false">
      <c r="A118" s="21" t="s">
        <v>80</v>
      </c>
    </row>
    <row r="119" customFormat="false" ht="15.75" hidden="false" customHeight="false" outlineLevel="0" collapsed="false">
      <c r="A119" s="21" t="s">
        <v>81</v>
      </c>
    </row>
    <row r="120" customFormat="false" ht="15.75" hidden="false" customHeight="false" outlineLevel="0" collapsed="false">
      <c r="A120" s="21" t="s">
        <v>82</v>
      </c>
    </row>
    <row r="122" customFormat="false" ht="15.75" hidden="false" customHeight="false" outlineLevel="0" collapsed="false">
      <c r="A122" s="11" t="s">
        <v>83</v>
      </c>
    </row>
    <row r="123" customFormat="false" ht="15.75" hidden="false" customHeight="false" outlineLevel="0" collapsed="false">
      <c r="A123" s="21" t="s">
        <v>84</v>
      </c>
      <c r="B123" s="21"/>
      <c r="C123" s="21"/>
      <c r="D123" s="21"/>
      <c r="E123" s="21"/>
      <c r="F123" s="21"/>
      <c r="G123" s="21"/>
      <c r="H123" s="21"/>
    </row>
    <row r="124" customFormat="false" ht="15.75" hidden="false" customHeight="false" outlineLevel="0" collapsed="false">
      <c r="A124" s="21" t="s">
        <v>85</v>
      </c>
      <c r="B124" s="21"/>
      <c r="C124" s="21"/>
      <c r="D124" s="21"/>
      <c r="E124" s="21"/>
      <c r="F124" s="21"/>
      <c r="G124" s="21"/>
      <c r="H124" s="21"/>
    </row>
    <row r="125" customFormat="false" ht="15.75" hidden="false" customHeight="false" outlineLevel="0" collapsed="false">
      <c r="A125" s="21"/>
      <c r="B125" s="21" t="s">
        <v>86</v>
      </c>
      <c r="C125" s="21"/>
      <c r="D125" s="21"/>
      <c r="E125" s="21"/>
      <c r="F125" s="21"/>
      <c r="G125" s="21"/>
      <c r="I125" s="21" t="s">
        <v>87</v>
      </c>
    </row>
    <row r="126" customFormat="false" ht="15.75" hidden="false" customHeight="false" outlineLevel="0" collapsed="false">
      <c r="A126" s="21"/>
      <c r="B126" s="21" t="s">
        <v>88</v>
      </c>
      <c r="C126" s="21"/>
      <c r="D126" s="21"/>
      <c r="E126" s="21"/>
      <c r="G126" s="21"/>
      <c r="I126" s="21" t="s">
        <v>87</v>
      </c>
    </row>
    <row r="127" customFormat="false" ht="15.75" hidden="false" customHeight="false" outlineLevel="0" collapsed="false">
      <c r="A127" s="21"/>
      <c r="B127" s="21" t="s">
        <v>89</v>
      </c>
      <c r="C127" s="21"/>
      <c r="D127" s="21"/>
      <c r="E127" s="21"/>
      <c r="G127" s="21"/>
      <c r="I127" s="21" t="s">
        <v>87</v>
      </c>
    </row>
    <row r="128" customFormat="false" ht="15.75" hidden="false" customHeight="false" outlineLevel="0" collapsed="false">
      <c r="A128" s="21"/>
      <c r="B128" s="21" t="s">
        <v>90</v>
      </c>
      <c r="C128" s="21"/>
      <c r="D128" s="21"/>
      <c r="E128" s="21"/>
      <c r="G128" s="21"/>
      <c r="I128" s="21" t="s">
        <v>87</v>
      </c>
    </row>
    <row r="129" customFormat="false" ht="15.75" hidden="false" customHeight="false" outlineLevel="0" collapsed="false">
      <c r="A129" s="21"/>
      <c r="B129" s="21" t="s">
        <v>91</v>
      </c>
      <c r="C129" s="21"/>
      <c r="D129" s="21"/>
      <c r="E129" s="21"/>
      <c r="G129" s="21"/>
      <c r="I129" s="21" t="s">
        <v>87</v>
      </c>
    </row>
    <row r="130" customFormat="false" ht="15.75" hidden="false" customHeight="false" outlineLevel="0" collapsed="false">
      <c r="A130" s="21"/>
      <c r="B130" s="21" t="s">
        <v>92</v>
      </c>
      <c r="C130" s="21"/>
      <c r="D130" s="21"/>
      <c r="E130" s="21"/>
      <c r="G130" s="21"/>
      <c r="I130" s="21" t="s">
        <v>87</v>
      </c>
    </row>
    <row r="131" customFormat="false" ht="15.75" hidden="false" customHeight="false" outlineLevel="0" collapsed="false">
      <c r="A131" s="21" t="s">
        <v>93</v>
      </c>
      <c r="C131" s="21"/>
      <c r="D131" s="21"/>
      <c r="E131" s="21"/>
      <c r="G131" s="21"/>
    </row>
    <row r="132" customFormat="false" ht="15.75" hidden="false" customHeight="false" outlineLevel="0" collapsed="false">
      <c r="A132" s="41" t="s">
        <v>94</v>
      </c>
      <c r="B132" s="21"/>
      <c r="C132" s="21"/>
      <c r="D132" s="21"/>
      <c r="E132" s="21"/>
      <c r="F132" s="21"/>
      <c r="G132" s="21"/>
      <c r="H132" s="21"/>
    </row>
    <row r="133" customFormat="false" ht="15.75" hidden="false" customHeight="false" outlineLevel="0" collapsed="false">
      <c r="B133" s="21"/>
      <c r="C133" s="21"/>
      <c r="D133" s="21"/>
      <c r="E133" s="21"/>
      <c r="F133" s="21"/>
      <c r="G133" s="21"/>
      <c r="H133" s="21"/>
    </row>
    <row r="134" customFormat="false" ht="15.75" hidden="false" customHeight="false" outlineLevel="0" collapsed="false">
      <c r="A134" s="11" t="s">
        <v>95</v>
      </c>
    </row>
    <row r="135" customFormat="false" ht="15.75" hidden="false" customHeight="false" outlineLevel="0" collapsed="false">
      <c r="A135" s="21" t="s">
        <v>96</v>
      </c>
    </row>
    <row r="136" customFormat="false" ht="15.75" hidden="false" customHeight="false" outlineLevel="0" collapsed="false">
      <c r="A136" s="21" t="s">
        <v>97</v>
      </c>
    </row>
    <row r="138" customFormat="false" ht="15.75" hidden="false" customHeight="false" outlineLevel="0" collapsed="false">
      <c r="A138" s="11" t="s">
        <v>98</v>
      </c>
    </row>
    <row r="139" customFormat="false" ht="15.75" hidden="false" customHeight="false" outlineLevel="0" collapsed="false">
      <c r="A139" s="21" t="s">
        <v>99</v>
      </c>
    </row>
    <row r="140" customFormat="false" ht="15.75" hidden="false" customHeight="false" outlineLevel="0" collapsed="false">
      <c r="A140" s="21" t="s">
        <v>100</v>
      </c>
    </row>
    <row r="141" customFormat="false" ht="15.75" hidden="false" customHeight="false" outlineLevel="0" collapsed="false">
      <c r="A141" s="21" t="s">
        <v>101</v>
      </c>
    </row>
    <row r="142" customFormat="false" ht="15.75" hidden="false" customHeight="false" outlineLevel="0" collapsed="false">
      <c r="A142" s="21" t="s">
        <v>102</v>
      </c>
    </row>
    <row r="144" customFormat="false" ht="16.5" hidden="false" customHeight="false" outlineLevel="0" collapsed="false">
      <c r="A144" s="21" t="s">
        <v>103</v>
      </c>
      <c r="G144" s="21" t="s">
        <v>104</v>
      </c>
    </row>
    <row r="145" customFormat="false" ht="15.75" hidden="false" customHeight="false" outlineLevel="0" collapsed="false">
      <c r="A145" s="57"/>
      <c r="B145" s="58"/>
      <c r="C145" s="58"/>
      <c r="D145" s="58"/>
      <c r="E145" s="59"/>
      <c r="G145" s="57"/>
      <c r="H145" s="58"/>
      <c r="I145" s="58"/>
      <c r="J145" s="59"/>
    </row>
    <row r="146" customFormat="false" ht="15.75" hidden="false" customHeight="false" outlineLevel="0" collapsed="false">
      <c r="A146" s="60"/>
      <c r="B146" s="61"/>
      <c r="C146" s="61"/>
      <c r="D146" s="61"/>
      <c r="E146" s="62"/>
      <c r="G146" s="60"/>
      <c r="H146" s="61"/>
      <c r="I146" s="61"/>
      <c r="J146" s="62"/>
    </row>
    <row r="147" customFormat="false" ht="15.75" hidden="false" customHeight="false" outlineLevel="0" collapsed="false">
      <c r="A147" s="60"/>
      <c r="B147" s="61"/>
      <c r="C147" s="61"/>
      <c r="D147" s="61"/>
      <c r="E147" s="62"/>
      <c r="G147" s="60"/>
      <c r="H147" s="61"/>
      <c r="I147" s="61"/>
      <c r="J147" s="62"/>
    </row>
    <row r="148" customFormat="false" ht="16.5" hidden="false" customHeight="false" outlineLevel="0" collapsed="false">
      <c r="A148" s="60"/>
      <c r="B148" s="61"/>
      <c r="C148" s="61"/>
      <c r="D148" s="61"/>
      <c r="E148" s="62"/>
      <c r="G148" s="63"/>
      <c r="H148" s="64"/>
      <c r="I148" s="64"/>
      <c r="J148" s="65"/>
    </row>
    <row r="149" customFormat="false" ht="15.75" hidden="false" customHeight="false" outlineLevel="0" collapsed="false">
      <c r="A149" s="60"/>
      <c r="B149" s="61"/>
      <c r="C149" s="61"/>
      <c r="D149" s="61"/>
      <c r="E149" s="62"/>
    </row>
    <row r="150" customFormat="false" ht="16.5" hidden="false" customHeight="false" outlineLevel="0" collapsed="false">
      <c r="A150" s="63"/>
      <c r="B150" s="64"/>
      <c r="C150" s="64"/>
      <c r="D150" s="64"/>
      <c r="E150" s="65"/>
      <c r="H150" s="56"/>
    </row>
    <row r="151" customFormat="false" ht="15.75" hidden="false" customHeight="false" outlineLevel="0" collapsed="false">
      <c r="A151" s="66" t="s">
        <v>105</v>
      </c>
      <c r="B151" s="61"/>
      <c r="C151" s="61"/>
      <c r="D151" s="61"/>
      <c r="E151" s="61"/>
      <c r="H151" s="56"/>
    </row>
    <row r="152" customFormat="false" ht="15.75" hidden="false" customHeight="false" outlineLevel="0" collapsed="false">
      <c r="B152" s="20" t="s">
        <v>106</v>
      </c>
      <c r="C152" s="61"/>
      <c r="D152" s="61"/>
      <c r="E152" s="61"/>
      <c r="H152" s="56"/>
    </row>
    <row r="153" customFormat="false" ht="15.75" hidden="false" customHeight="false" outlineLevel="0" collapsed="false">
      <c r="A153" s="61"/>
      <c r="B153" s="20" t="s">
        <v>107</v>
      </c>
      <c r="H153" s="56"/>
    </row>
    <row r="154" customFormat="false" ht="15.75" hidden="false" customHeight="false" outlineLevel="0" collapsed="false">
      <c r="B154" s="20" t="s">
        <v>108</v>
      </c>
      <c r="H154" s="56"/>
    </row>
    <row r="155" customFormat="false" ht="15.75" hidden="false" customHeight="false" outlineLevel="0" collapsed="false">
      <c r="B155" s="20" t="s">
        <v>109</v>
      </c>
    </row>
    <row r="157" customFormat="false" ht="15.75" hidden="false" customHeight="false" outlineLevel="0" collapsed="false">
      <c r="A157" s="21" t="s">
        <v>110</v>
      </c>
    </row>
    <row r="158" customFormat="false" ht="15.75" hidden="false" customHeight="false" outlineLevel="0" collapsed="false">
      <c r="A158" s="41" t="s">
        <v>111</v>
      </c>
    </row>
    <row r="159" customFormat="false" ht="15.75" hidden="false" customHeight="false" outlineLevel="0" collapsed="false">
      <c r="A159" s="41" t="s">
        <v>112</v>
      </c>
    </row>
    <row r="160" customFormat="false" ht="15.75" hidden="false" customHeight="false" outlineLevel="0" collapsed="false">
      <c r="A160" s="41" t="s">
        <v>113</v>
      </c>
    </row>
    <row r="174" customFormat="false" ht="20.25" hidden="false" customHeight="false" outlineLevel="0" collapsed="false">
      <c r="A174" s="67" t="s">
        <v>114</v>
      </c>
      <c r="H174" s="56"/>
    </row>
    <row r="175" customFormat="false" ht="16.5" hidden="false" customHeight="false" outlineLevel="0" collapsed="false">
      <c r="A175" s="68"/>
      <c r="H175" s="56"/>
    </row>
    <row r="176" customFormat="false" ht="15.75" hidden="false" customHeight="false" outlineLevel="0" collapsed="false">
      <c r="A176" s="69" t="s">
        <v>115</v>
      </c>
      <c r="B176" s="70"/>
      <c r="C176" s="70" t="s">
        <v>116</v>
      </c>
      <c r="F176" s="11" t="s">
        <v>117</v>
      </c>
      <c r="G176" s="11"/>
      <c r="H176" s="56"/>
      <c r="I176" s="11" t="s">
        <v>118</v>
      </c>
    </row>
    <row r="177" customFormat="false" ht="15.75" hidden="false" customHeight="false" outlineLevel="0" collapsed="false">
      <c r="A177" s="53" t="n">
        <f aca="false">['file:///H:/Telprogramma - nieuw/offerte  kozijnen coordinator nieuw 01-6-2016.xls']Gegevens!B40</f>
        <v>0</v>
      </c>
      <c r="B177" s="41" t="s">
        <v>119</v>
      </c>
      <c r="G177" s="53" t="n">
        <v>73</v>
      </c>
      <c r="H177" s="56"/>
      <c r="I177" s="53" t="n">
        <f aca="false">A177*G177</f>
        <v>0</v>
      </c>
    </row>
    <row r="178" customFormat="false" ht="15.75" hidden="false" customHeight="false" outlineLevel="0" collapsed="false">
      <c r="A178" s="53" t="n">
        <f aca="false">['file:///H:/Telprogramma - nieuw/offerte  kozijnen coordinator nieuw 01-6-2016.xls']Gegevens!B41</f>
        <v>0</v>
      </c>
      <c r="B178" s="41" t="s">
        <v>120</v>
      </c>
      <c r="G178" s="53" t="n">
        <v>128</v>
      </c>
      <c r="H178" s="56"/>
      <c r="I178" s="53" t="n">
        <f aca="false">A178*G178</f>
        <v>0</v>
      </c>
    </row>
    <row r="179" customFormat="false" ht="15.75" hidden="false" customHeight="false" outlineLevel="0" collapsed="false">
      <c r="A179" s="53" t="n">
        <f aca="false">['file:///H:/Telprogramma - nieuw/offerte  kozijnen coordinator nieuw 01-6-2016.xls']Gegevens!B42</f>
        <v>0</v>
      </c>
      <c r="B179" s="41" t="s">
        <v>121</v>
      </c>
      <c r="G179" s="53" t="n">
        <v>152</v>
      </c>
      <c r="H179" s="56"/>
      <c r="I179" s="53" t="n">
        <f aca="false">A179*G179</f>
        <v>0</v>
      </c>
    </row>
    <row r="180" customFormat="false" ht="15.75" hidden="false" customHeight="false" outlineLevel="0" collapsed="false">
      <c r="A180" s="53" t="n">
        <v>0</v>
      </c>
      <c r="B180" s="41" t="s">
        <v>122</v>
      </c>
      <c r="G180" s="53" t="n">
        <v>176</v>
      </c>
      <c r="H180" s="56"/>
      <c r="I180" s="53" t="n">
        <f aca="false">A180*G180</f>
        <v>0</v>
      </c>
    </row>
    <row r="181" customFormat="false" ht="15.75" hidden="false" customHeight="false" outlineLevel="0" collapsed="false">
      <c r="A181" s="53" t="n">
        <f aca="false">['file:///H:/Telprogramma - nieuw/offerte  kozijnen coordinator nieuw 01-6-2016.xls']Gegevens!B44</f>
        <v>0</v>
      </c>
      <c r="B181" s="41" t="s">
        <v>123</v>
      </c>
      <c r="G181" s="53" t="n">
        <v>67</v>
      </c>
      <c r="H181" s="56"/>
      <c r="I181" s="53" t="n">
        <f aca="false">A181*G181</f>
        <v>0</v>
      </c>
    </row>
    <row r="182" customFormat="false" ht="15.75" hidden="false" customHeight="false" outlineLevel="0" collapsed="false">
      <c r="A182" s="53" t="n">
        <f aca="false">['file:///H:/Telprogramma - nieuw/offerte  kozijnen coordinator nieuw 01-6-2016.xls']Gegevens!B45</f>
        <v>0</v>
      </c>
      <c r="B182" s="34" t="s">
        <v>124</v>
      </c>
      <c r="D182" s="61"/>
      <c r="G182" s="71" t="n">
        <v>19</v>
      </c>
      <c r="H182" s="56"/>
      <c r="I182" s="71" t="n">
        <f aca="false">A182*G182</f>
        <v>0</v>
      </c>
    </row>
    <row r="183" customFormat="false" ht="15.75" hidden="false" customHeight="false" outlineLevel="0" collapsed="false">
      <c r="A183" s="53" t="n">
        <f aca="false">['file:///H:/Telprogramma - nieuw/offerte  kozijnen coordinator nieuw 01-6-2016.xls']Gegevens!B46</f>
        <v>0</v>
      </c>
      <c r="B183" s="35" t="s">
        <v>125</v>
      </c>
      <c r="D183" s="61"/>
      <c r="G183" s="72" t="n">
        <v>388</v>
      </c>
      <c r="H183" s="56"/>
      <c r="I183" s="72" t="n">
        <f aca="false">A183*G183</f>
        <v>0</v>
      </c>
    </row>
    <row r="184" customFormat="false" ht="15.75" hidden="false" customHeight="false" outlineLevel="0" collapsed="false">
      <c r="A184" s="53" t="n">
        <f aca="false">['file:///H:/Telprogramma - nieuw/offerte  kozijnen coordinator nieuw 01-6-2016.xls']Gegevens!B47</f>
        <v>0</v>
      </c>
      <c r="B184" s="73" t="s">
        <v>126</v>
      </c>
      <c r="D184" s="66"/>
      <c r="G184" s="72" t="n">
        <v>739</v>
      </c>
      <c r="H184" s="56"/>
      <c r="I184" s="74" t="n">
        <f aca="false">A184*G184</f>
        <v>0</v>
      </c>
    </row>
    <row r="185" customFormat="false" ht="15.75" hidden="false" customHeight="false" outlineLevel="0" collapsed="false">
      <c r="A185" s="53" t="n">
        <v>0</v>
      </c>
      <c r="B185" s="73" t="s">
        <v>127</v>
      </c>
      <c r="D185" s="66"/>
      <c r="G185" s="72" t="n">
        <v>339</v>
      </c>
      <c r="H185" s="56"/>
      <c r="I185" s="74" t="n">
        <f aca="false">A185*G185</f>
        <v>0</v>
      </c>
    </row>
    <row r="186" customFormat="false" ht="15.75" hidden="false" customHeight="false" outlineLevel="0" collapsed="false">
      <c r="A186" s="53" t="n">
        <f aca="false">['file:///H:/Telprogramma - nieuw/offerte  kozijnen coordinator nieuw 01-6-2016.xls']Gegevens!B49</f>
        <v>0</v>
      </c>
      <c r="B186" s="73" t="s">
        <v>128</v>
      </c>
      <c r="D186" s="66"/>
      <c r="G186" s="72" t="n">
        <v>182</v>
      </c>
      <c r="H186" s="56"/>
      <c r="I186" s="74" t="n">
        <f aca="false">A186*G186</f>
        <v>0</v>
      </c>
    </row>
    <row r="187" customFormat="false" ht="15.75" hidden="false" customHeight="false" outlineLevel="0" collapsed="false">
      <c r="A187" s="53" t="n">
        <f aca="false">['file:///H:/Telprogramma - nieuw/offerte  kozijnen coordinator nieuw 01-6-2016.xls']Gegevens!B50</f>
        <v>0</v>
      </c>
      <c r="B187" s="73" t="s">
        <v>129</v>
      </c>
      <c r="D187" s="66"/>
      <c r="G187" s="72" t="n">
        <v>91</v>
      </c>
      <c r="H187" s="56"/>
      <c r="I187" s="74" t="n">
        <f aca="false">A187*G187</f>
        <v>0</v>
      </c>
    </row>
    <row r="188" customFormat="false" ht="15.75" hidden="false" customHeight="false" outlineLevel="0" collapsed="false">
      <c r="A188" s="53" t="n">
        <v>0</v>
      </c>
      <c r="B188" s="73" t="s">
        <v>130</v>
      </c>
      <c r="D188" s="66"/>
      <c r="G188" s="72" t="n">
        <v>255</v>
      </c>
      <c r="H188" s="56"/>
      <c r="I188" s="75" t="n">
        <f aca="false">A188*G188</f>
        <v>0</v>
      </c>
    </row>
    <row r="189" customFormat="false" ht="15.75" hidden="false" customHeight="false" outlineLevel="0" collapsed="false">
      <c r="A189" s="53" t="n">
        <f aca="false">['file:///H:/Telprogramma - nieuw/offerte  kozijnen coordinator nieuw 01-6-2016.xls']Gegevens!B52</f>
        <v>0</v>
      </c>
      <c r="B189" s="73" t="s">
        <v>131</v>
      </c>
      <c r="D189" s="66"/>
      <c r="G189" s="72" t="n">
        <v>152</v>
      </c>
      <c r="H189" s="56"/>
      <c r="I189" s="75" t="n">
        <f aca="false">A189*G189</f>
        <v>0</v>
      </c>
    </row>
    <row r="190" customFormat="false" ht="15.75" hidden="false" customHeight="false" outlineLevel="0" collapsed="false">
      <c r="A190" s="53" t="n">
        <f aca="false">['file:///H:/Telprogramma - nieuw/offerte  kozijnen coordinator nieuw 01-6-2016.xls']Gegevens!B53</f>
        <v>0</v>
      </c>
      <c r="B190" s="73" t="s">
        <v>132</v>
      </c>
      <c r="D190" s="66"/>
      <c r="G190" s="72" t="n">
        <v>61</v>
      </c>
      <c r="H190" s="56"/>
      <c r="I190" s="75" t="n">
        <f aca="false">A190*G190</f>
        <v>0</v>
      </c>
    </row>
    <row r="191" customFormat="false" ht="15.75" hidden="false" customHeight="false" outlineLevel="0" collapsed="false">
      <c r="A191" s="53" t="n">
        <v>0</v>
      </c>
      <c r="B191" s="73" t="s">
        <v>133</v>
      </c>
      <c r="D191" s="66"/>
      <c r="G191" s="72" t="n">
        <v>61</v>
      </c>
      <c r="H191" s="56"/>
      <c r="I191" s="75" t="n">
        <f aca="false">A191*G191</f>
        <v>0</v>
      </c>
    </row>
    <row r="192" customFormat="false" ht="15.75" hidden="false" customHeight="false" outlineLevel="0" collapsed="false">
      <c r="A192" s="53" t="n">
        <f aca="false">['file:///H:/Telprogramma - nieuw/offerte  kozijnen coordinator nieuw 01-6-2016.xls']Gegevens!B55</f>
        <v>0</v>
      </c>
      <c r="B192" s="73" t="s">
        <v>134</v>
      </c>
      <c r="G192" s="72" t="n">
        <v>61</v>
      </c>
      <c r="H192" s="56"/>
      <c r="I192" s="76" t="n">
        <f aca="false">A192*G192</f>
        <v>0</v>
      </c>
    </row>
    <row r="193" customFormat="false" ht="15.75" hidden="false" customHeight="false" outlineLevel="0" collapsed="false">
      <c r="A193" s="53" t="n">
        <f aca="false">['file:///H:/Telprogramma - nieuw/offerte  kozijnen coordinator nieuw 01-6-2016.xls']Gegevens!B56</f>
        <v>0</v>
      </c>
      <c r="B193" s="73" t="s">
        <v>135</v>
      </c>
      <c r="D193" s="66"/>
      <c r="G193" s="72" t="n">
        <v>218</v>
      </c>
      <c r="H193" s="56"/>
      <c r="I193" s="74" t="n">
        <f aca="false">A193*G193</f>
        <v>0</v>
      </c>
    </row>
    <row r="194" customFormat="false" ht="15.75" hidden="false" customHeight="false" outlineLevel="0" collapsed="false">
      <c r="A194" s="53" t="n">
        <f aca="false">['file:///H:/Telprogramma - nieuw/offerte  kozijnen coordinator nieuw 01-6-2016.xls']Gegevens!B57</f>
        <v>0</v>
      </c>
      <c r="B194" s="53" t="s">
        <v>136</v>
      </c>
      <c r="D194" s="66"/>
      <c r="G194" s="72" t="n">
        <v>460</v>
      </c>
      <c r="H194" s="56"/>
      <c r="I194" s="74" t="n">
        <f aca="false">A194*G194</f>
        <v>0</v>
      </c>
    </row>
    <row r="195" customFormat="false" ht="15.75" hidden="false" customHeight="false" outlineLevel="0" collapsed="false">
      <c r="A195" s="53" t="n">
        <f aca="false">['file:///H:/Telprogramma - nieuw/offerte  kozijnen coordinator nieuw 01-6-2016.xls']Gegevens!B58</f>
        <v>0</v>
      </c>
      <c r="B195" s="73" t="s">
        <v>137</v>
      </c>
      <c r="D195" s="66"/>
      <c r="G195" s="72" t="n">
        <v>109</v>
      </c>
      <c r="H195" s="56"/>
      <c r="I195" s="74" t="n">
        <f aca="false">A195*G195</f>
        <v>0</v>
      </c>
    </row>
    <row r="196" customFormat="false" ht="15.75" hidden="false" customHeight="false" outlineLevel="0" collapsed="false">
      <c r="A196" s="53" t="n">
        <v>0</v>
      </c>
      <c r="B196" s="73" t="s">
        <v>138</v>
      </c>
      <c r="D196" s="66"/>
      <c r="G196" s="72" t="n">
        <v>61</v>
      </c>
      <c r="H196" s="56"/>
      <c r="I196" s="74" t="n">
        <f aca="false">A196*G196</f>
        <v>0</v>
      </c>
    </row>
    <row r="197" customFormat="false" ht="15.75" hidden="false" customHeight="false" outlineLevel="0" collapsed="false">
      <c r="A197" s="53" t="n">
        <f aca="false">['file:///H:/Telprogramma - nieuw/offerte  kozijnen coordinator nieuw 01-6-2016.xls']Gegevens!B60</f>
        <v>0</v>
      </c>
      <c r="B197" s="72" t="s">
        <v>139</v>
      </c>
      <c r="D197" s="66"/>
      <c r="G197" s="72" t="n">
        <v>55</v>
      </c>
      <c r="H197" s="56"/>
      <c r="I197" s="74" t="n">
        <f aca="false">A197*G197</f>
        <v>0</v>
      </c>
    </row>
    <row r="198" customFormat="false" ht="15.75" hidden="false" customHeight="false" outlineLevel="0" collapsed="false">
      <c r="A198" s="53" t="n">
        <f aca="false">['file:///H:/Telprogramma - nieuw/offerte  kozijnen coordinator nieuw 01-6-2016.xls']Gegevens!B61</f>
        <v>0</v>
      </c>
      <c r="B198" s="41" t="s">
        <v>140</v>
      </c>
      <c r="D198" s="66"/>
      <c r="G198" s="72" t="n">
        <v>333</v>
      </c>
      <c r="H198" s="56"/>
      <c r="I198" s="74" t="n">
        <f aca="false">A198*G198</f>
        <v>0</v>
      </c>
    </row>
    <row r="199" customFormat="false" ht="15.75" hidden="false" customHeight="false" outlineLevel="0" collapsed="false">
      <c r="A199" s="53" t="n">
        <f aca="false">['file:///H:/Telprogramma - nieuw/offerte  kozijnen coordinator nieuw 01-6-2016.xls']Gegevens!B62</f>
        <v>0</v>
      </c>
      <c r="B199" s="35" t="s">
        <v>141</v>
      </c>
      <c r="D199" s="66"/>
      <c r="G199" s="72" t="n">
        <v>454</v>
      </c>
      <c r="H199" s="56"/>
      <c r="I199" s="74" t="n">
        <f aca="false">A199*G199</f>
        <v>0</v>
      </c>
    </row>
    <row r="200" customFormat="false" ht="15.75" hidden="false" customHeight="false" outlineLevel="0" collapsed="false">
      <c r="A200" s="53" t="n">
        <f aca="false">['file:///H:/Telprogramma - nieuw/offerte  kozijnen coordinator nieuw 01-6-2016.xls']Gegevens!B63</f>
        <v>0</v>
      </c>
      <c r="B200" s="73" t="s">
        <v>142</v>
      </c>
      <c r="D200" s="66"/>
      <c r="G200" s="72" t="n">
        <v>575</v>
      </c>
      <c r="H200" s="56"/>
      <c r="I200" s="74" t="n">
        <f aca="false">A200*G200</f>
        <v>0</v>
      </c>
    </row>
    <row r="201" customFormat="false" ht="15.75" hidden="false" customHeight="false" outlineLevel="0" collapsed="false">
      <c r="A201" s="53" t="n">
        <f aca="false">['file:///H:/Telprogramma - nieuw/offerte  kozijnen coordinator nieuw 01-6-2016.xls']Gegevens!B64</f>
        <v>0</v>
      </c>
      <c r="B201" s="73" t="s">
        <v>143</v>
      </c>
      <c r="G201" s="72" t="n">
        <v>37</v>
      </c>
      <c r="H201" s="56"/>
      <c r="I201" s="77" t="n">
        <f aca="false">A201*G201</f>
        <v>0</v>
      </c>
    </row>
    <row r="202" customFormat="false" ht="15.75" hidden="false" customHeight="false" outlineLevel="0" collapsed="false">
      <c r="A202" s="71" t="n">
        <f aca="false">['file:///H:/Telprogramma - nieuw/offerte  kozijnen coordinator nieuw 01-6-2016.xls']Gegevens!B65</f>
        <v>0</v>
      </c>
      <c r="B202" s="73" t="s">
        <v>144</v>
      </c>
      <c r="G202" s="72" t="n">
        <v>424</v>
      </c>
      <c r="H202" s="56"/>
      <c r="I202" s="77" t="n">
        <f aca="false">A202*G202</f>
        <v>0</v>
      </c>
    </row>
    <row r="203" customFormat="false" ht="15.75" hidden="false" customHeight="false" outlineLevel="0" collapsed="false">
      <c r="A203" s="71" t="n">
        <f aca="false">['file:///H:/Telprogramma - nieuw/offerte  kozijnen coordinator nieuw 01-6-2016.xls']Gegevens!B66</f>
        <v>0</v>
      </c>
      <c r="B203" s="73" t="s">
        <v>145</v>
      </c>
      <c r="G203" s="72" t="n">
        <v>787</v>
      </c>
      <c r="H203" s="56"/>
      <c r="I203" s="77" t="n">
        <f aca="false">A203*G203</f>
        <v>0</v>
      </c>
    </row>
    <row r="204" customFormat="false" ht="15.75" hidden="false" customHeight="false" outlineLevel="0" collapsed="false">
      <c r="A204" s="71" t="n">
        <f aca="false">['file:///H:/Telprogramma - nieuw/offerte  kozijnen coordinator nieuw 01-6-2016.xls']Gegevens!B67</f>
        <v>0</v>
      </c>
      <c r="B204" s="73" t="s">
        <v>146</v>
      </c>
      <c r="C204" s="41"/>
      <c r="G204" s="72" t="n">
        <v>908</v>
      </c>
      <c r="H204" s="56"/>
      <c r="I204" s="77" t="n">
        <f aca="false">A204*G204</f>
        <v>0</v>
      </c>
    </row>
    <row r="205" customFormat="false" ht="15.75" hidden="false" customHeight="false" outlineLevel="0" collapsed="false">
      <c r="A205" s="71" t="n">
        <f aca="false">['file:///H:/Telprogramma - nieuw/offerte  kozijnen coordinator nieuw 01-6-2016.xls']Gegevens!B68</f>
        <v>0</v>
      </c>
      <c r="B205" s="73" t="s">
        <v>147</v>
      </c>
      <c r="G205" s="72" t="n">
        <v>61</v>
      </c>
      <c r="H205" s="56"/>
      <c r="I205" s="77" t="n">
        <f aca="false">A205*G205</f>
        <v>0</v>
      </c>
    </row>
    <row r="206" customFormat="false" ht="15.75" hidden="false" customHeight="false" outlineLevel="0" collapsed="false">
      <c r="A206" s="71" t="n">
        <f aca="false">['file:///H:/Telprogramma - nieuw/offerte  kozijnen coordinator nieuw 01-6-2016.xls']Gegevens!B69</f>
        <v>0</v>
      </c>
      <c r="B206" s="73" t="s">
        <v>148</v>
      </c>
      <c r="G206" s="72" t="n">
        <v>0</v>
      </c>
      <c r="H206" s="56"/>
      <c r="I206" s="77" t="n">
        <f aca="false">A206*G206</f>
        <v>0</v>
      </c>
    </row>
    <row r="211" customFormat="false" ht="15.75" hidden="false" customHeight="false" outlineLevel="0" collapsed="false">
      <c r="C211" s="11"/>
      <c r="D211" s="11"/>
    </row>
    <row r="212" customFormat="false" ht="15.75" hidden="false" customHeight="false" outlineLevel="0" collapsed="false">
      <c r="B212" s="11" t="s">
        <v>149</v>
      </c>
      <c r="C212" s="11"/>
      <c r="D212" s="11"/>
    </row>
    <row r="214" customFormat="false" ht="15.75" hidden="false" customHeight="false" outlineLevel="0" collapsed="false">
      <c r="B214" s="61"/>
      <c r="C214" s="61"/>
      <c r="D214" s="61"/>
      <c r="E214" s="61"/>
    </row>
    <row r="229" customFormat="false" ht="45" hidden="false" customHeight="false" outlineLevel="0" collapsed="false">
      <c r="A229" s="78" t="s">
        <v>150</v>
      </c>
    </row>
    <row r="242" customFormat="false" ht="15.75" hidden="false" customHeight="false" outlineLevel="0" collapsed="false">
      <c r="A242" s="11" t="s">
        <v>151</v>
      </c>
    </row>
    <row r="243" customFormat="false" ht="15.75" hidden="false" customHeight="false" outlineLevel="0" collapsed="false">
      <c r="A243" s="11" t="s">
        <v>152</v>
      </c>
    </row>
    <row r="244" customFormat="false" ht="15.75" hidden="false" customHeight="false" outlineLevel="0" collapsed="false">
      <c r="A244" s="11" t="s">
        <v>153</v>
      </c>
    </row>
    <row r="245" customFormat="false" ht="15.75" hidden="false" customHeight="false" outlineLevel="0" collapsed="false">
      <c r="A245" s="11" t="s">
        <v>154</v>
      </c>
    </row>
    <row r="247" customFormat="false" ht="15.75" hidden="false" customHeight="false" outlineLevel="0" collapsed="false">
      <c r="A247" s="11" t="s">
        <v>155</v>
      </c>
    </row>
    <row r="248" customFormat="false" ht="15.75" hidden="false" customHeight="false" outlineLevel="0" collapsed="false">
      <c r="A248" s="11" t="s">
        <v>156</v>
      </c>
    </row>
    <row r="249" customFormat="false" ht="15.75" hidden="false" customHeight="false" outlineLevel="0" collapsed="false">
      <c r="A249" s="11" t="s">
        <v>157</v>
      </c>
    </row>
    <row r="261" customFormat="false" ht="15.75" hidden="false" customHeight="false" outlineLevel="0" collapsed="false">
      <c r="A261" s="79" t="s">
        <v>158</v>
      </c>
    </row>
    <row r="262" customFormat="false" ht="15.75" hidden="false" customHeight="false" outlineLevel="0" collapsed="false">
      <c r="A262" s="79" t="s">
        <v>159</v>
      </c>
    </row>
    <row r="282" customFormat="false" ht="45" hidden="false" customHeight="false" outlineLevel="0" collapsed="false">
      <c r="A282" s="78" t="s">
        <v>160</v>
      </c>
    </row>
    <row r="295" customFormat="false" ht="15.75" hidden="false" customHeight="false" outlineLevel="0" collapsed="false">
      <c r="A295" s="11" t="s">
        <v>161</v>
      </c>
    </row>
    <row r="297" customFormat="false" ht="15.75" hidden="false" customHeight="false" outlineLevel="0" collapsed="false">
      <c r="A297" s="11" t="s">
        <v>162</v>
      </c>
    </row>
    <row r="298" customFormat="false" ht="15.75" hidden="false" customHeight="false" outlineLevel="0" collapsed="false">
      <c r="A298" s="11" t="s">
        <v>163</v>
      </c>
    </row>
    <row r="299" customFormat="false" ht="15.75" hidden="false" customHeight="false" outlineLevel="0" collapsed="false">
      <c r="A299" s="11" t="s">
        <v>164</v>
      </c>
    </row>
    <row r="300" customFormat="false" ht="15.75" hidden="false" customHeight="false" outlineLevel="0" collapsed="false">
      <c r="A300" s="11" t="s">
        <v>165</v>
      </c>
    </row>
    <row r="301" customFormat="false" ht="15.75" hidden="false" customHeight="false" outlineLevel="0" collapsed="false">
      <c r="A301" s="11" t="s">
        <v>166</v>
      </c>
    </row>
    <row r="391" customFormat="false" ht="15.75" hidden="false" customHeight="false" outlineLevel="0" collapsed="false">
      <c r="A391" s="17" t="s">
        <v>167</v>
      </c>
    </row>
    <row r="393" customFormat="false" ht="15.75" hidden="false" customHeight="false" outlineLevel="0" collapsed="false">
      <c r="A393" s="11" t="s">
        <v>168</v>
      </c>
      <c r="C393" s="0" t="s">
        <v>169</v>
      </c>
      <c r="E393" s="0" t="s">
        <v>170</v>
      </c>
    </row>
    <row r="394" customFormat="false" ht="15.75" hidden="false" customHeight="false" outlineLevel="0" collapsed="false">
      <c r="A394" s="11"/>
      <c r="H394" s="56"/>
    </row>
    <row r="395" customFormat="false" ht="15.75" hidden="false" customHeight="false" outlineLevel="0" collapsed="false">
      <c r="H395" s="56"/>
    </row>
    <row r="396" customFormat="false" ht="15.75" hidden="false" customHeight="false" outlineLevel="0" collapsed="false">
      <c r="H396" s="56"/>
    </row>
    <row r="397" customFormat="false" ht="15.75" hidden="false" customHeight="false" outlineLevel="0" collapsed="false">
      <c r="H397" s="56"/>
    </row>
    <row r="398" customFormat="false" ht="15.75" hidden="false" customHeight="false" outlineLevel="0" collapsed="false">
      <c r="H398" s="56"/>
    </row>
    <row r="399" customFormat="false" ht="15.75" hidden="false" customHeight="false" outlineLevel="0" collapsed="false">
      <c r="H399" s="56"/>
    </row>
    <row r="400" customFormat="false" ht="15.75" hidden="false" customHeight="false" outlineLevel="0" collapsed="false">
      <c r="H400" s="56"/>
    </row>
    <row r="401" customFormat="false" ht="15.75" hidden="false" customHeight="false" outlineLevel="0" collapsed="false">
      <c r="B401" s="46"/>
      <c r="C401" s="0" t="s">
        <v>171</v>
      </c>
      <c r="D401" s="52"/>
      <c r="E401" s="52" t="s">
        <v>171</v>
      </c>
      <c r="G401" s="0" t="s">
        <v>172</v>
      </c>
      <c r="H401" s="56"/>
    </row>
    <row r="402" customFormat="false" ht="15.75" hidden="false" customHeight="false" outlineLevel="0" collapsed="false">
      <c r="H402" s="56"/>
    </row>
    <row r="403" customFormat="false" ht="15.75" hidden="false" customHeight="false" outlineLevel="0" collapsed="false">
      <c r="H403" s="56"/>
    </row>
    <row r="404" customFormat="false" ht="15.75" hidden="false" customHeight="false" outlineLevel="0" collapsed="false">
      <c r="H404" s="56"/>
    </row>
    <row r="405" customFormat="false" ht="15.75" hidden="false" customHeight="false" outlineLevel="0" collapsed="false">
      <c r="A405" s="41"/>
      <c r="H405" s="56"/>
    </row>
    <row r="406" customFormat="false" ht="15.75" hidden="false" customHeight="false" outlineLevel="0" collapsed="false">
      <c r="A406" s="11" t="s">
        <v>173</v>
      </c>
      <c r="C406" s="0" t="s">
        <v>174</v>
      </c>
      <c r="H406" s="56"/>
    </row>
    <row r="407" customFormat="false" ht="15.75" hidden="false" customHeight="false" outlineLevel="0" collapsed="false">
      <c r="H407" s="56"/>
    </row>
    <row r="409" customFormat="false" ht="15.75" hidden="false" customHeight="false" outlineLevel="0" collapsed="false">
      <c r="H409" s="56"/>
    </row>
    <row r="410" customFormat="false" ht="15.75" hidden="false" customHeight="false" outlineLevel="0" collapsed="false">
      <c r="A410" s="11"/>
      <c r="H410" s="56"/>
    </row>
    <row r="411" customFormat="false" ht="15.75" hidden="false" customHeight="false" outlineLevel="0" collapsed="false">
      <c r="H411" s="56"/>
    </row>
    <row r="412" customFormat="false" ht="15.75" hidden="false" customHeight="false" outlineLevel="0" collapsed="false">
      <c r="H412" s="56"/>
    </row>
    <row r="413" customFormat="false" ht="15.75" hidden="false" customHeight="false" outlineLevel="0" collapsed="false">
      <c r="A413" s="11"/>
      <c r="H413" s="56"/>
    </row>
    <row r="414" customFormat="false" ht="15.75" hidden="false" customHeight="false" outlineLevel="0" collapsed="false">
      <c r="C414" s="0" t="s">
        <v>171</v>
      </c>
      <c r="E414" s="52" t="s">
        <v>171</v>
      </c>
      <c r="G414" s="0" t="s">
        <v>172</v>
      </c>
      <c r="H414" s="56"/>
    </row>
    <row r="415" customFormat="false" ht="15.75" hidden="false" customHeight="false" outlineLevel="0" collapsed="false">
      <c r="A415" s="61"/>
      <c r="H415" s="56"/>
    </row>
    <row r="416" customFormat="false" ht="15.75" hidden="false" customHeight="false" outlineLevel="0" collapsed="false">
      <c r="A416" s="61"/>
      <c r="B416" s="46"/>
      <c r="D416" s="52"/>
      <c r="H416" s="56"/>
    </row>
    <row r="417" customFormat="false" ht="15.75" hidden="false" customHeight="false" outlineLevel="0" collapsed="false">
      <c r="A417" s="61"/>
      <c r="H417" s="56"/>
    </row>
    <row r="418" customFormat="false" ht="15.75" hidden="false" customHeight="false" outlineLevel="0" collapsed="false">
      <c r="A418" s="61"/>
      <c r="H418" s="56"/>
    </row>
    <row r="419" customFormat="false" ht="15.75" hidden="false" customHeight="false" outlineLevel="0" collapsed="false">
      <c r="A419" s="66" t="s">
        <v>175</v>
      </c>
      <c r="B419" s="61"/>
      <c r="C419" s="61" t="s">
        <v>176</v>
      </c>
      <c r="D419" s="61"/>
      <c r="E419" s="61"/>
      <c r="F419" s="61"/>
      <c r="G419" s="61"/>
      <c r="H419" s="80"/>
    </row>
    <row r="420" customFormat="false" ht="15.75" hidden="false" customHeight="false" outlineLevel="0" collapsed="false">
      <c r="A420" s="61"/>
      <c r="H420" s="56"/>
    </row>
    <row r="421" customFormat="false" ht="15.75" hidden="false" customHeight="false" outlineLevel="0" collapsed="false">
      <c r="A421" s="61"/>
      <c r="H421" s="56"/>
    </row>
    <row r="422" customFormat="false" ht="15.75" hidden="false" customHeight="false" outlineLevel="0" collapsed="false">
      <c r="A422" s="61"/>
      <c r="H422" s="56"/>
    </row>
    <row r="423" customFormat="false" ht="15.75" hidden="false" customHeight="false" outlineLevel="0" collapsed="false">
      <c r="A423" s="61"/>
      <c r="H423" s="56"/>
    </row>
    <row r="424" customFormat="false" ht="15.75" hidden="false" customHeight="false" outlineLevel="0" collapsed="false">
      <c r="I424" s="61"/>
    </row>
    <row r="425" customFormat="false" ht="15.75" hidden="false" customHeight="false" outlineLevel="0" collapsed="false">
      <c r="A425" s="61"/>
      <c r="H425" s="56"/>
    </row>
    <row r="426" customFormat="false" ht="15.75" hidden="false" customHeight="false" outlineLevel="0" collapsed="false">
      <c r="A426" s="61"/>
      <c r="H426" s="56"/>
    </row>
    <row r="427" customFormat="false" ht="15.75" hidden="false" customHeight="false" outlineLevel="0" collapsed="false">
      <c r="A427" s="61"/>
      <c r="C427" s="0" t="s">
        <v>171</v>
      </c>
      <c r="E427" s="52" t="s">
        <v>171</v>
      </c>
      <c r="G427" s="0" t="s">
        <v>172</v>
      </c>
      <c r="H427" s="56"/>
    </row>
    <row r="428" customFormat="false" ht="15.75" hidden="false" customHeight="false" outlineLevel="0" collapsed="false">
      <c r="A428" s="66"/>
      <c r="H428" s="56"/>
    </row>
    <row r="429" customFormat="false" ht="15.75" hidden="false" customHeight="false" outlineLevel="0" collapsed="false">
      <c r="A429" s="61"/>
      <c r="H429" s="56"/>
    </row>
    <row r="430" customFormat="false" ht="15.75" hidden="false" customHeight="false" outlineLevel="0" collapsed="false">
      <c r="A430" s="61"/>
      <c r="H430" s="56"/>
    </row>
    <row r="431" customFormat="false" ht="15.75" hidden="false" customHeight="false" outlineLevel="0" collapsed="false">
      <c r="A431" s="61"/>
      <c r="H431" s="56"/>
    </row>
    <row r="432" customFormat="false" ht="15.75" hidden="false" customHeight="false" outlineLevel="0" collapsed="false">
      <c r="A432" s="61"/>
      <c r="B432" s="46"/>
      <c r="D432" s="52"/>
      <c r="H432" s="56"/>
    </row>
    <row r="433" customFormat="false" ht="15.75" hidden="false" customHeight="false" outlineLevel="0" collapsed="false">
      <c r="A433" s="61"/>
      <c r="H433" s="56"/>
    </row>
    <row r="434" customFormat="false" ht="15.75" hidden="false" customHeight="false" outlineLevel="0" collapsed="false">
      <c r="A434" s="61"/>
      <c r="H434" s="56"/>
    </row>
    <row r="435" customFormat="false" ht="15.75" hidden="false" customHeight="false" outlineLevel="0" collapsed="false">
      <c r="A435" s="61"/>
      <c r="H435" s="56"/>
    </row>
    <row r="436" customFormat="false" ht="15.75" hidden="false" customHeight="false" outlineLevel="0" collapsed="false">
      <c r="A436" s="61"/>
      <c r="H436" s="56"/>
    </row>
    <row r="437" customFormat="false" ht="15.75" hidden="false" customHeight="false" outlineLevel="0" collapsed="false">
      <c r="A437" s="61"/>
      <c r="H437" s="56"/>
    </row>
    <row r="438" customFormat="false" ht="15.75" hidden="false" customHeight="false" outlineLevel="0" collapsed="false">
      <c r="A438" s="61"/>
      <c r="H438" s="56"/>
    </row>
    <row r="439" customFormat="false" ht="15.75" hidden="false" customHeight="false" outlineLevel="0" collapsed="false">
      <c r="A439" s="61"/>
      <c r="H439" s="56"/>
    </row>
    <row r="444" customFormat="false" ht="20.25" hidden="false" customHeight="false" outlineLevel="0" collapsed="false">
      <c r="A444" s="67" t="s">
        <v>177</v>
      </c>
    </row>
    <row r="445" customFormat="false" ht="15.75" hidden="false" customHeight="false" outlineLevel="0" collapsed="false">
      <c r="A445" s="54" t="s">
        <v>32</v>
      </c>
      <c r="B445" s="81" t="s">
        <v>178</v>
      </c>
      <c r="D445" s="41"/>
      <c r="F445" s="41"/>
    </row>
    <row r="446" customFormat="false" ht="15.75" hidden="false" customHeight="false" outlineLevel="0" collapsed="false">
      <c r="A446" s="54" t="s">
        <v>32</v>
      </c>
      <c r="B446" s="81" t="s">
        <v>179</v>
      </c>
      <c r="D446" s="41"/>
      <c r="F446" s="41"/>
    </row>
    <row r="447" customFormat="false" ht="15.75" hidden="false" customHeight="false" outlineLevel="0" collapsed="false">
      <c r="A447" s="54" t="s">
        <v>32</v>
      </c>
      <c r="B447" s="81" t="s">
        <v>180</v>
      </c>
      <c r="D447" s="41"/>
      <c r="F447" s="41"/>
    </row>
    <row r="448" customFormat="false" ht="15.75" hidden="false" customHeight="false" outlineLevel="0" collapsed="false">
      <c r="A448" s="54" t="s">
        <v>32</v>
      </c>
      <c r="B448" s="81" t="s">
        <v>181</v>
      </c>
      <c r="D448" s="41"/>
      <c r="F448" s="41"/>
    </row>
    <row r="449" customFormat="false" ht="15.75" hidden="false" customHeight="false" outlineLevel="0" collapsed="false">
      <c r="A449" s="54" t="s">
        <v>32</v>
      </c>
      <c r="B449" s="81" t="s">
        <v>182</v>
      </c>
      <c r="D449" s="41"/>
      <c r="F449" s="41"/>
    </row>
    <row r="450" customFormat="false" ht="15.75" hidden="false" customHeight="false" outlineLevel="0" collapsed="false">
      <c r="A450" s="54" t="s">
        <v>32</v>
      </c>
      <c r="B450" s="81" t="s">
        <v>183</v>
      </c>
      <c r="D450" s="41"/>
      <c r="F450" s="41"/>
    </row>
    <row r="451" customFormat="false" ht="15.75" hidden="false" customHeight="false" outlineLevel="0" collapsed="false">
      <c r="A451" s="54" t="s">
        <v>32</v>
      </c>
      <c r="B451" s="81" t="s">
        <v>184</v>
      </c>
      <c r="D451" s="41"/>
      <c r="F451" s="41"/>
    </row>
    <row r="452" customFormat="false" ht="15.75" hidden="false" customHeight="false" outlineLevel="0" collapsed="false">
      <c r="A452" s="54" t="s">
        <v>32</v>
      </c>
      <c r="B452" s="81" t="s">
        <v>185</v>
      </c>
      <c r="D452" s="41"/>
      <c r="F452" s="41"/>
    </row>
    <row r="453" customFormat="false" ht="15.75" hidden="false" customHeight="false" outlineLevel="0" collapsed="false">
      <c r="A453" s="54" t="s">
        <v>32</v>
      </c>
      <c r="B453" s="81" t="s">
        <v>186</v>
      </c>
      <c r="D453" s="41"/>
      <c r="F453" s="41"/>
    </row>
    <row r="454" customFormat="false" ht="15.75" hidden="false" customHeight="false" outlineLevel="0" collapsed="false">
      <c r="A454" s="54" t="s">
        <v>32</v>
      </c>
      <c r="B454" s="81" t="s">
        <v>187</v>
      </c>
      <c r="D454" s="41"/>
      <c r="F454" s="41"/>
    </row>
    <row r="455" customFormat="false" ht="15.75" hidden="false" customHeight="false" outlineLevel="0" collapsed="false">
      <c r="A455" s="54" t="s">
        <v>32</v>
      </c>
      <c r="B455" s="81" t="s">
        <v>188</v>
      </c>
      <c r="D455" s="41"/>
      <c r="F455" s="41"/>
    </row>
    <row r="456" customFormat="false" ht="15.75" hidden="false" customHeight="false" outlineLevel="0" collapsed="false">
      <c r="A456" s="54" t="s">
        <v>32</v>
      </c>
      <c r="B456" s="81" t="s">
        <v>189</v>
      </c>
      <c r="D456" s="41"/>
      <c r="F456" s="41"/>
    </row>
    <row r="457" customFormat="false" ht="15.75" hidden="false" customHeight="false" outlineLevel="0" collapsed="false">
      <c r="A457" s="54" t="s">
        <v>32</v>
      </c>
      <c r="B457" s="81" t="s">
        <v>190</v>
      </c>
      <c r="D457" s="41"/>
      <c r="F457" s="41"/>
    </row>
    <row r="458" customFormat="false" ht="15.75" hidden="false" customHeight="false" outlineLevel="0" collapsed="false">
      <c r="A458" s="54" t="s">
        <v>32</v>
      </c>
      <c r="B458" s="81" t="s">
        <v>191</v>
      </c>
      <c r="D458" s="41"/>
      <c r="F458" s="41"/>
    </row>
    <row r="459" customFormat="false" ht="15.75" hidden="false" customHeight="false" outlineLevel="0" collapsed="false">
      <c r="A459" s="54" t="s">
        <v>32</v>
      </c>
      <c r="B459" s="81" t="s">
        <v>192</v>
      </c>
      <c r="D459" s="41"/>
      <c r="F459" s="41"/>
    </row>
    <row r="460" customFormat="false" ht="15.75" hidden="false" customHeight="false" outlineLevel="0" collapsed="false">
      <c r="A460" s="54" t="s">
        <v>32</v>
      </c>
      <c r="B460" s="81" t="s">
        <v>193</v>
      </c>
      <c r="D460" s="41"/>
      <c r="F460" s="41"/>
    </row>
    <row r="461" customFormat="false" ht="15.75" hidden="false" customHeight="false" outlineLevel="0" collapsed="false">
      <c r="A461" s="54" t="s">
        <v>32</v>
      </c>
      <c r="B461" s="81" t="s">
        <v>194</v>
      </c>
      <c r="D461" s="41"/>
      <c r="F461" s="41"/>
    </row>
    <row r="462" customFormat="false" ht="15.75" hidden="false" customHeight="false" outlineLevel="0" collapsed="false">
      <c r="A462" s="54" t="s">
        <v>32</v>
      </c>
      <c r="B462" s="81" t="s">
        <v>195</v>
      </c>
      <c r="D462" s="41"/>
      <c r="E462" s="41"/>
      <c r="F462" s="41"/>
    </row>
    <row r="463" customFormat="false" ht="15.75" hidden="false" customHeight="false" outlineLevel="0" collapsed="false">
      <c r="A463" s="54" t="s">
        <v>32</v>
      </c>
      <c r="B463" s="81" t="s">
        <v>196</v>
      </c>
      <c r="D463" s="41"/>
      <c r="F463" s="41"/>
    </row>
    <row r="464" customFormat="false" ht="15.75" hidden="false" customHeight="false" outlineLevel="0" collapsed="false">
      <c r="A464" s="54" t="s">
        <v>32</v>
      </c>
      <c r="B464" s="81" t="s">
        <v>197</v>
      </c>
      <c r="D464" s="41"/>
      <c r="F464" s="41"/>
    </row>
    <row r="465" customFormat="false" ht="15.75" hidden="false" customHeight="false" outlineLevel="0" collapsed="false">
      <c r="A465" s="54" t="s">
        <v>32</v>
      </c>
      <c r="B465" s="81" t="s">
        <v>198</v>
      </c>
      <c r="D465" s="41"/>
      <c r="F465" s="41"/>
    </row>
    <row r="466" customFormat="false" ht="15.75" hidden="false" customHeight="false" outlineLevel="0" collapsed="false">
      <c r="A466" s="54" t="s">
        <v>32</v>
      </c>
      <c r="B466" s="81" t="s">
        <v>199</v>
      </c>
      <c r="D466" s="41"/>
      <c r="F466" s="41"/>
    </row>
    <row r="467" customFormat="false" ht="15.75" hidden="false" customHeight="false" outlineLevel="0" collapsed="false">
      <c r="A467" s="54" t="s">
        <v>32</v>
      </c>
      <c r="B467" s="81" t="s">
        <v>200</v>
      </c>
      <c r="D467" s="41"/>
      <c r="F467" s="41"/>
    </row>
    <row r="468" customFormat="false" ht="15.75" hidden="false" customHeight="false" outlineLevel="0" collapsed="false">
      <c r="A468" s="54" t="s">
        <v>32</v>
      </c>
      <c r="B468" s="81" t="s">
        <v>201</v>
      </c>
      <c r="D468" s="41"/>
      <c r="F468" s="41"/>
    </row>
    <row r="469" customFormat="false" ht="15.75" hidden="false" customHeight="false" outlineLevel="0" collapsed="false">
      <c r="A469" s="54" t="s">
        <v>32</v>
      </c>
      <c r="B469" s="81" t="s">
        <v>202</v>
      </c>
      <c r="D469" s="41"/>
      <c r="F469" s="41"/>
    </row>
    <row r="470" customFormat="false" ht="15.75" hidden="false" customHeight="false" outlineLevel="0" collapsed="false">
      <c r="A470" s="54" t="s">
        <v>32</v>
      </c>
      <c r="B470" s="81" t="s">
        <v>203</v>
      </c>
      <c r="D470" s="41"/>
      <c r="F470" s="41"/>
    </row>
    <row r="471" customFormat="false" ht="15.75" hidden="false" customHeight="false" outlineLevel="0" collapsed="false">
      <c r="A471" s="54" t="s">
        <v>32</v>
      </c>
      <c r="B471" s="81" t="s">
        <v>204</v>
      </c>
      <c r="D471" s="41"/>
      <c r="F471" s="41"/>
    </row>
    <row r="472" customFormat="false" ht="15.75" hidden="false" customHeight="false" outlineLevel="0" collapsed="false">
      <c r="A472" s="54" t="s">
        <v>32</v>
      </c>
      <c r="B472" s="81" t="s">
        <v>205</v>
      </c>
      <c r="D472" s="41"/>
      <c r="F472" s="41"/>
    </row>
    <row r="473" customFormat="false" ht="15.75" hidden="false" customHeight="false" outlineLevel="0" collapsed="false">
      <c r="A473" s="54" t="s">
        <v>32</v>
      </c>
      <c r="B473" s="81" t="s">
        <v>206</v>
      </c>
      <c r="D473" s="41"/>
      <c r="F473" s="41"/>
    </row>
    <row r="474" customFormat="false" ht="15.75" hidden="false" customHeight="false" outlineLevel="0" collapsed="false">
      <c r="A474" s="54" t="s">
        <v>32</v>
      </c>
      <c r="B474" s="81" t="s">
        <v>207</v>
      </c>
      <c r="D474" s="41"/>
      <c r="F474" s="41"/>
    </row>
    <row r="475" customFormat="false" ht="15.75" hidden="false" customHeight="false" outlineLevel="0" collapsed="false">
      <c r="A475" s="54" t="s">
        <v>32</v>
      </c>
      <c r="B475" s="81" t="s">
        <v>208</v>
      </c>
      <c r="D475" s="41"/>
      <c r="F475" s="41"/>
    </row>
    <row r="476" customFormat="false" ht="15.75" hidden="false" customHeight="false" outlineLevel="0" collapsed="false">
      <c r="A476" s="54" t="s">
        <v>32</v>
      </c>
      <c r="B476" s="81" t="s">
        <v>209</v>
      </c>
      <c r="D476" s="41"/>
      <c r="F476" s="41"/>
    </row>
    <row r="477" customFormat="false" ht="15.75" hidden="false" customHeight="false" outlineLevel="0" collapsed="false">
      <c r="A477" s="54" t="s">
        <v>32</v>
      </c>
      <c r="B477" s="81" t="s">
        <v>210</v>
      </c>
      <c r="D477" s="41"/>
      <c r="F477" s="41"/>
    </row>
    <row r="478" customFormat="false" ht="15.75" hidden="false" customHeight="false" outlineLevel="0" collapsed="false">
      <c r="A478" s="54" t="s">
        <v>32</v>
      </c>
      <c r="B478" s="81" t="s">
        <v>211</v>
      </c>
      <c r="D478" s="41"/>
      <c r="F478" s="41"/>
    </row>
    <row r="479" customFormat="false" ht="15.75" hidden="false" customHeight="false" outlineLevel="0" collapsed="false">
      <c r="A479" s="54" t="s">
        <v>32</v>
      </c>
      <c r="B479" s="81" t="s">
        <v>212</v>
      </c>
      <c r="D479" s="41"/>
      <c r="F479" s="41"/>
    </row>
    <row r="480" customFormat="false" ht="15.75" hidden="false" customHeight="false" outlineLevel="0" collapsed="false">
      <c r="A480" s="54" t="s">
        <v>32</v>
      </c>
      <c r="B480" s="81" t="s">
        <v>213</v>
      </c>
      <c r="D480" s="41"/>
      <c r="F480" s="41"/>
    </row>
    <row r="481" customFormat="false" ht="15.75" hidden="false" customHeight="false" outlineLevel="0" collapsed="false">
      <c r="A481" s="54" t="s">
        <v>32</v>
      </c>
      <c r="B481" s="81" t="s">
        <v>214</v>
      </c>
      <c r="D481" s="41"/>
      <c r="F481" s="41"/>
    </row>
    <row r="482" customFormat="false" ht="15.75" hidden="false" customHeight="false" outlineLevel="0" collapsed="false">
      <c r="A482" s="54" t="s">
        <v>32</v>
      </c>
      <c r="B482" s="81" t="s">
        <v>215</v>
      </c>
      <c r="D482" s="41"/>
      <c r="F482" s="41"/>
    </row>
    <row r="483" customFormat="false" ht="15.75" hidden="false" customHeight="false" outlineLevel="0" collapsed="false">
      <c r="A483" s="54" t="s">
        <v>32</v>
      </c>
      <c r="B483" s="81" t="s">
        <v>216</v>
      </c>
      <c r="D483" s="41"/>
      <c r="F483" s="41"/>
    </row>
    <row r="484" customFormat="false" ht="15.75" hidden="false" customHeight="false" outlineLevel="0" collapsed="false">
      <c r="A484" s="54" t="s">
        <v>32</v>
      </c>
      <c r="B484" s="81" t="s">
        <v>217</v>
      </c>
      <c r="D484" s="41"/>
      <c r="F484" s="41"/>
    </row>
    <row r="485" customFormat="false" ht="15.75" hidden="false" customHeight="false" outlineLevel="0" collapsed="false">
      <c r="A485" s="54" t="s">
        <v>32</v>
      </c>
      <c r="B485" s="81" t="s">
        <v>218</v>
      </c>
    </row>
    <row r="486" customFormat="false" ht="15.75" hidden="false" customHeight="false" outlineLevel="0" collapsed="false">
      <c r="A486" s="54" t="s">
        <v>32</v>
      </c>
      <c r="B486" s="81" t="s">
        <v>219</v>
      </c>
    </row>
    <row r="497" customFormat="false" ht="20.25" hidden="false" customHeight="false" outlineLevel="0" collapsed="false">
      <c r="A497" s="67" t="s">
        <v>177</v>
      </c>
    </row>
    <row r="498" customFormat="false" ht="15.75" hidden="false" customHeight="false" outlineLevel="0" collapsed="false">
      <c r="A498" s="54" t="s">
        <v>32</v>
      </c>
      <c r="B498" s="81" t="s">
        <v>220</v>
      </c>
    </row>
    <row r="499" customFormat="false" ht="15.75" hidden="false" customHeight="false" outlineLevel="0" collapsed="false">
      <c r="A499" s="54" t="s">
        <v>32</v>
      </c>
      <c r="B499" s="81" t="s">
        <v>221</v>
      </c>
    </row>
    <row r="500" customFormat="false" ht="15.75" hidden="false" customHeight="false" outlineLevel="0" collapsed="false">
      <c r="A500" s="54" t="s">
        <v>32</v>
      </c>
      <c r="B500" s="81" t="s">
        <v>222</v>
      </c>
    </row>
    <row r="501" customFormat="false" ht="15.75" hidden="false" customHeight="false" outlineLevel="0" collapsed="false">
      <c r="A501" s="54" t="s">
        <v>32</v>
      </c>
      <c r="B501" s="81" t="s">
        <v>223</v>
      </c>
      <c r="C501" s="19"/>
    </row>
    <row r="502" customFormat="false" ht="15.75" hidden="false" customHeight="false" outlineLevel="0" collapsed="false">
      <c r="A502" s="54" t="s">
        <v>32</v>
      </c>
      <c r="B502" s="81" t="s">
        <v>224</v>
      </c>
    </row>
    <row r="503" customFormat="false" ht="15.75" hidden="false" customHeight="false" outlineLevel="0" collapsed="false">
      <c r="A503" s="54" t="s">
        <v>32</v>
      </c>
      <c r="B503" s="81" t="s">
        <v>225</v>
      </c>
      <c r="D503" s="82"/>
    </row>
    <row r="504" customFormat="false" ht="15.75" hidden="false" customHeight="false" outlineLevel="0" collapsed="false">
      <c r="A504" s="54" t="s">
        <v>32</v>
      </c>
      <c r="B504" s="81" t="s">
        <v>226</v>
      </c>
      <c r="D504" s="82"/>
    </row>
    <row r="505" customFormat="false" ht="15.75" hidden="false" customHeight="false" outlineLevel="0" collapsed="false">
      <c r="A505" s="54" t="s">
        <v>32</v>
      </c>
      <c r="B505" s="81" t="s">
        <v>227</v>
      </c>
      <c r="D505" s="82"/>
    </row>
    <row r="506" customFormat="false" ht="15.75" hidden="false" customHeight="false" outlineLevel="0" collapsed="false">
      <c r="A506" s="54" t="s">
        <v>32</v>
      </c>
      <c r="B506" s="81" t="s">
        <v>228</v>
      </c>
      <c r="D506" s="83"/>
    </row>
    <row r="507" customFormat="false" ht="15.75" hidden="false" customHeight="false" outlineLevel="0" collapsed="false">
      <c r="A507" s="54" t="s">
        <v>32</v>
      </c>
      <c r="B507" s="81" t="s">
        <v>229</v>
      </c>
      <c r="D507" s="82"/>
    </row>
    <row r="508" customFormat="false" ht="15.75" hidden="false" customHeight="false" outlineLevel="0" collapsed="false">
      <c r="A508" s="54" t="s">
        <v>32</v>
      </c>
      <c r="B508" s="81" t="s">
        <v>230</v>
      </c>
      <c r="D508" s="82"/>
    </row>
    <row r="509" customFormat="false" ht="15.75" hidden="false" customHeight="false" outlineLevel="0" collapsed="false">
      <c r="A509" s="54" t="s">
        <v>32</v>
      </c>
      <c r="B509" s="81" t="s">
        <v>231</v>
      </c>
      <c r="D509" s="82"/>
    </row>
    <row r="510" customFormat="false" ht="15.75" hidden="false" customHeight="false" outlineLevel="0" collapsed="false">
      <c r="A510" s="54" t="s">
        <v>32</v>
      </c>
      <c r="B510" s="81" t="s">
        <v>232</v>
      </c>
      <c r="D510" s="82"/>
    </row>
    <row r="511" customFormat="false" ht="15.75" hidden="false" customHeight="false" outlineLevel="0" collapsed="false">
      <c r="A511" s="54" t="s">
        <v>32</v>
      </c>
      <c r="B511" s="81" t="s">
        <v>233</v>
      </c>
      <c r="D511" s="41"/>
    </row>
    <row r="512" customFormat="false" ht="15.75" hidden="false" customHeight="false" outlineLevel="0" collapsed="false">
      <c r="A512" s="54" t="s">
        <v>32</v>
      </c>
      <c r="B512" s="81" t="s">
        <v>234</v>
      </c>
      <c r="D512" s="82"/>
    </row>
    <row r="513" customFormat="false" ht="15.75" hidden="false" customHeight="false" outlineLevel="0" collapsed="false">
      <c r="A513" s="54" t="s">
        <v>32</v>
      </c>
      <c r="B513" s="81" t="s">
        <v>235</v>
      </c>
      <c r="D513" s="82"/>
    </row>
    <row r="514" customFormat="false" ht="15.75" hidden="false" customHeight="false" outlineLevel="0" collapsed="false">
      <c r="A514" s="54" t="s">
        <v>32</v>
      </c>
      <c r="B514" s="81" t="s">
        <v>236</v>
      </c>
      <c r="D514" s="82"/>
    </row>
    <row r="515" customFormat="false" ht="15.75" hidden="false" customHeight="false" outlineLevel="0" collapsed="false">
      <c r="A515" s="54" t="s">
        <v>32</v>
      </c>
      <c r="B515" s="81" t="s">
        <v>237</v>
      </c>
      <c r="D515" s="82"/>
    </row>
    <row r="516" customFormat="false" ht="15.75" hidden="false" customHeight="false" outlineLevel="0" collapsed="false">
      <c r="A516" s="54" t="s">
        <v>32</v>
      </c>
      <c r="B516" s="81" t="s">
        <v>238</v>
      </c>
      <c r="D516" s="82"/>
    </row>
    <row r="517" customFormat="false" ht="15.75" hidden="false" customHeight="false" outlineLevel="0" collapsed="false">
      <c r="A517" s="54" t="s">
        <v>32</v>
      </c>
      <c r="B517" s="81" t="s">
        <v>239</v>
      </c>
      <c r="D517" s="82"/>
    </row>
    <row r="518" customFormat="false" ht="15.75" hidden="false" customHeight="false" outlineLevel="0" collapsed="false">
      <c r="A518" s="54" t="s">
        <v>32</v>
      </c>
      <c r="B518" s="81" t="s">
        <v>240</v>
      </c>
      <c r="D518" s="41"/>
    </row>
    <row r="519" customFormat="false" ht="15.75" hidden="false" customHeight="false" outlineLevel="0" collapsed="false">
      <c r="A519" s="54" t="s">
        <v>32</v>
      </c>
      <c r="B519" s="81" t="s">
        <v>241</v>
      </c>
      <c r="D519" s="82"/>
    </row>
    <row r="520" customFormat="false" ht="15.75" hidden="false" customHeight="false" outlineLevel="0" collapsed="false">
      <c r="A520" s="54" t="s">
        <v>32</v>
      </c>
      <c r="B520" s="81" t="s">
        <v>242</v>
      </c>
      <c r="D520" s="82"/>
    </row>
    <row r="521" customFormat="false" ht="15.75" hidden="false" customHeight="false" outlineLevel="0" collapsed="false">
      <c r="A521" s="54" t="s">
        <v>32</v>
      </c>
      <c r="B521" s="81" t="s">
        <v>243</v>
      </c>
      <c r="C521" s="19"/>
      <c r="D521" s="82"/>
    </row>
    <row r="522" customFormat="false" ht="15.75" hidden="false" customHeight="false" outlineLevel="0" collapsed="false">
      <c r="A522" s="54" t="s">
        <v>32</v>
      </c>
      <c r="B522" s="81" t="s">
        <v>244</v>
      </c>
      <c r="D522" s="82"/>
    </row>
    <row r="523" customFormat="false" ht="15.75" hidden="false" customHeight="false" outlineLevel="0" collapsed="false">
      <c r="A523" s="54" t="s">
        <v>32</v>
      </c>
      <c r="B523" s="81" t="s">
        <v>245</v>
      </c>
      <c r="D523" s="82"/>
    </row>
    <row r="524" customFormat="false" ht="15.75" hidden="false" customHeight="false" outlineLevel="0" collapsed="false">
      <c r="A524" s="54" t="s">
        <v>32</v>
      </c>
      <c r="B524" s="81" t="s">
        <v>246</v>
      </c>
      <c r="D524" s="82"/>
    </row>
    <row r="525" customFormat="false" ht="15.75" hidden="false" customHeight="false" outlineLevel="0" collapsed="false">
      <c r="A525" s="54" t="s">
        <v>32</v>
      </c>
      <c r="B525" s="81" t="s">
        <v>247</v>
      </c>
      <c r="D525" s="82"/>
    </row>
    <row r="526" customFormat="false" ht="15.75" hidden="false" customHeight="false" outlineLevel="0" collapsed="false">
      <c r="A526" s="54" t="s">
        <v>32</v>
      </c>
      <c r="B526" s="81" t="s">
        <v>248</v>
      </c>
      <c r="D526" s="82"/>
    </row>
    <row r="527" customFormat="false" ht="15.75" hidden="false" customHeight="false" outlineLevel="0" collapsed="false">
      <c r="A527" s="54" t="s">
        <v>32</v>
      </c>
      <c r="B527" s="81" t="s">
        <v>249</v>
      </c>
      <c r="D527" s="82"/>
    </row>
    <row r="528" customFormat="false" ht="15.75" hidden="false" customHeight="false" outlineLevel="0" collapsed="false">
      <c r="A528" s="54" t="s">
        <v>32</v>
      </c>
      <c r="B528" s="81" t="s">
        <v>250</v>
      </c>
      <c r="D528" s="41"/>
    </row>
    <row r="529" customFormat="false" ht="15.75" hidden="false" customHeight="false" outlineLevel="0" collapsed="false">
      <c r="A529" s="54" t="s">
        <v>32</v>
      </c>
      <c r="B529" s="81" t="s">
        <v>251</v>
      </c>
      <c r="D529" s="82"/>
    </row>
    <row r="530" customFormat="false" ht="15.75" hidden="false" customHeight="false" outlineLevel="0" collapsed="false">
      <c r="A530" s="54" t="s">
        <v>32</v>
      </c>
      <c r="B530" s="81" t="s">
        <v>252</v>
      </c>
      <c r="D530" s="82"/>
    </row>
    <row r="531" customFormat="false" ht="15.75" hidden="false" customHeight="false" outlineLevel="0" collapsed="false">
      <c r="A531" s="54" t="s">
        <v>32</v>
      </c>
      <c r="B531" s="81" t="s">
        <v>253</v>
      </c>
      <c r="D531" s="82"/>
    </row>
    <row r="532" customFormat="false" ht="15.75" hidden="false" customHeight="false" outlineLevel="0" collapsed="false">
      <c r="A532" s="54" t="s">
        <v>32</v>
      </c>
      <c r="B532" s="81" t="s">
        <v>254</v>
      </c>
      <c r="D532" s="82"/>
    </row>
    <row r="533" customFormat="false" ht="15.75" hidden="false" customHeight="false" outlineLevel="0" collapsed="false">
      <c r="A533" s="54" t="s">
        <v>32</v>
      </c>
      <c r="B533" s="81" t="s">
        <v>255</v>
      </c>
      <c r="D533" s="82"/>
    </row>
    <row r="534" customFormat="false" ht="15.75" hidden="false" customHeight="false" outlineLevel="0" collapsed="false">
      <c r="A534" s="54" t="s">
        <v>32</v>
      </c>
      <c r="B534" s="81" t="s">
        <v>256</v>
      </c>
      <c r="D534" s="41"/>
    </row>
    <row r="535" customFormat="false" ht="15.75" hidden="false" customHeight="false" outlineLevel="0" collapsed="false">
      <c r="A535" s="54" t="s">
        <v>32</v>
      </c>
      <c r="B535" s="81" t="s">
        <v>257</v>
      </c>
      <c r="D535" s="82"/>
    </row>
    <row r="553" customFormat="false" ht="20.25" hidden="false" customHeight="false" outlineLevel="0" collapsed="false">
      <c r="A553" s="84" t="s">
        <v>258</v>
      </c>
    </row>
    <row r="556" customFormat="false" ht="15.75" hidden="false" customHeight="false" outlineLevel="0" collapsed="false">
      <c r="A556" s="85"/>
    </row>
    <row r="557" customFormat="false" ht="15.75" hidden="false" customHeight="false" outlineLevel="0" collapsed="false">
      <c r="A557" s="86" t="s">
        <v>259</v>
      </c>
    </row>
    <row r="558" customFormat="false" ht="15.75" hidden="false" customHeight="false" outlineLevel="0" collapsed="false">
      <c r="A558" s="53"/>
    </row>
    <row r="559" customFormat="false" ht="15.75" hidden="false" customHeight="false" outlineLevel="0" collapsed="false">
      <c r="A559" s="86" t="s">
        <v>260</v>
      </c>
    </row>
    <row r="560" customFormat="false" ht="15.75" hidden="false" customHeight="false" outlineLevel="0" collapsed="false">
      <c r="A560" s="86"/>
    </row>
    <row r="561" customFormat="false" ht="15.75" hidden="false" customHeight="false" outlineLevel="0" collapsed="false">
      <c r="A561" s="86" t="s">
        <v>261</v>
      </c>
    </row>
    <row r="562" customFormat="false" ht="15.75" hidden="false" customHeight="false" outlineLevel="0" collapsed="false">
      <c r="A562" s="86"/>
    </row>
    <row r="563" customFormat="false" ht="15.75" hidden="false" customHeight="false" outlineLevel="0" collapsed="false">
      <c r="A563" s="86" t="s">
        <v>262</v>
      </c>
    </row>
    <row r="564" customFormat="false" ht="15.75" hidden="false" customHeight="false" outlineLevel="0" collapsed="false">
      <c r="A564" s="86"/>
    </row>
    <row r="565" customFormat="false" ht="15.75" hidden="false" customHeight="false" outlineLevel="0" collapsed="false">
      <c r="A565" s="86" t="s">
        <v>263</v>
      </c>
    </row>
    <row r="566" customFormat="false" ht="15.75" hidden="false" customHeight="false" outlineLevel="0" collapsed="false">
      <c r="A566" s="86"/>
    </row>
    <row r="567" customFormat="false" ht="15.75" hidden="false" customHeight="false" outlineLevel="0" collapsed="false">
      <c r="A567" s="86" t="s">
        <v>264</v>
      </c>
    </row>
    <row r="568" customFormat="false" ht="15.75" hidden="false" customHeight="false" outlineLevel="0" collapsed="false">
      <c r="A568" s="86"/>
    </row>
    <row r="569" customFormat="false" ht="15.75" hidden="false" customHeight="false" outlineLevel="0" collapsed="false">
      <c r="A569" s="86" t="s">
        <v>265</v>
      </c>
    </row>
    <row r="570" customFormat="false" ht="15.75" hidden="false" customHeight="false" outlineLevel="0" collapsed="false">
      <c r="A570" s="86"/>
    </row>
    <row r="571" customFormat="false" ht="15.75" hidden="false" customHeight="false" outlineLevel="0" collapsed="false">
      <c r="A571" s="86" t="s">
        <v>266</v>
      </c>
    </row>
    <row r="572" customFormat="false" ht="15.75" hidden="false" customHeight="false" outlineLevel="0" collapsed="false">
      <c r="A572" s="86"/>
    </row>
    <row r="573" customFormat="false" ht="15.75" hidden="false" customHeight="false" outlineLevel="0" collapsed="false">
      <c r="A573" s="86" t="s">
        <v>267</v>
      </c>
    </row>
    <row r="574" customFormat="false" ht="15.75" hidden="false" customHeight="false" outlineLevel="0" collapsed="false">
      <c r="A574" s="53"/>
    </row>
    <row r="575" customFormat="false" ht="15.75" hidden="false" customHeight="false" outlineLevel="0" collapsed="false">
      <c r="A575" s="86" t="s">
        <v>268</v>
      </c>
    </row>
    <row r="606" customFormat="false" ht="20.25" hidden="false" customHeight="false" outlineLevel="0" collapsed="false">
      <c r="A606" s="67" t="s">
        <v>269</v>
      </c>
    </row>
    <row r="608" customFormat="false" ht="15.75" hidden="false" customHeight="false" outlineLevel="0" collapsed="false">
      <c r="B608" s="87" t="s">
        <v>270</v>
      </c>
      <c r="C608" s="87" t="s">
        <v>115</v>
      </c>
      <c r="D608" s="87" t="s">
        <v>271</v>
      </c>
      <c r="E608" s="87" t="s">
        <v>272</v>
      </c>
      <c r="F608" s="87" t="s">
        <v>273</v>
      </c>
      <c r="G608" s="70" t="s">
        <v>274</v>
      </c>
      <c r="I608" s="87" t="s">
        <v>275</v>
      </c>
      <c r="J608" s="88"/>
    </row>
    <row r="609" customFormat="false" ht="15.75" hidden="false" customHeight="false" outlineLevel="0" collapsed="false">
      <c r="B609" s="89" t="n">
        <f aca="false">Worksheet!I5</f>
        <v>0</v>
      </c>
      <c r="C609" s="90" t="n">
        <f aca="false">Worksheet!J5</f>
        <v>0</v>
      </c>
      <c r="D609" s="90" t="n">
        <f aca="false">Worksheet!K5</f>
        <v>0</v>
      </c>
      <c r="E609" s="90" t="n">
        <f aca="false">C609*D609</f>
        <v>0</v>
      </c>
      <c r="F609" s="90" t="n">
        <f aca="false">Worksheet!O5</f>
        <v>0</v>
      </c>
      <c r="G609" s="90"/>
      <c r="H609" s="91" t="n">
        <f aca="false">Worksheet!M5</f>
        <v>0</v>
      </c>
      <c r="I609" s="90" t="n">
        <f aca="false">Worksheet!N5</f>
        <v>0</v>
      </c>
      <c r="J609" s="90"/>
    </row>
    <row r="610" customFormat="false" ht="15.75" hidden="false" customHeight="false" outlineLevel="0" collapsed="false">
      <c r="B610" s="89" t="n">
        <f aca="false">Worksheet!I6</f>
        <v>0</v>
      </c>
      <c r="C610" s="90" t="n">
        <f aca="false">Worksheet!J6</f>
        <v>0</v>
      </c>
      <c r="D610" s="90" t="n">
        <f aca="false">Worksheet!K6</f>
        <v>0</v>
      </c>
      <c r="E610" s="90" t="n">
        <f aca="false">C610*D610</f>
        <v>0</v>
      </c>
      <c r="F610" s="90" t="n">
        <f aca="false">Worksheet!O6</f>
        <v>0</v>
      </c>
      <c r="G610" s="92"/>
      <c r="H610" s="91" t="n">
        <f aca="false">Worksheet!M6</f>
        <v>0</v>
      </c>
      <c r="I610" s="90" t="n">
        <f aca="false">Worksheet!N6</f>
        <v>0</v>
      </c>
      <c r="J610" s="90"/>
    </row>
    <row r="611" customFormat="false" ht="15.75" hidden="false" customHeight="false" outlineLevel="0" collapsed="false">
      <c r="B611" s="89" t="n">
        <f aca="false">Worksheet!I7</f>
        <v>0</v>
      </c>
      <c r="C611" s="90" t="n">
        <f aca="false">Worksheet!J7</f>
        <v>0</v>
      </c>
      <c r="D611" s="90" t="n">
        <f aca="false">Worksheet!K7</f>
        <v>0</v>
      </c>
      <c r="E611" s="90" t="n">
        <f aca="false">C611*D611</f>
        <v>0</v>
      </c>
      <c r="F611" s="90" t="n">
        <f aca="false">Worksheet!O7</f>
        <v>0</v>
      </c>
      <c r="G611" s="92"/>
      <c r="H611" s="91" t="n">
        <f aca="false">Worksheet!M7</f>
        <v>0</v>
      </c>
      <c r="I611" s="90" t="n">
        <f aca="false">Worksheet!N7</f>
        <v>0</v>
      </c>
      <c r="J611" s="90"/>
    </row>
    <row r="612" customFormat="false" ht="15.75" hidden="false" customHeight="false" outlineLevel="0" collapsed="false">
      <c r="B612" s="89" t="n">
        <f aca="false">Worksheet!I8</f>
        <v>0</v>
      </c>
      <c r="C612" s="90" t="n">
        <f aca="false">Worksheet!J8</f>
        <v>0</v>
      </c>
      <c r="D612" s="90" t="n">
        <f aca="false">Worksheet!K8</f>
        <v>0</v>
      </c>
      <c r="E612" s="90" t="n">
        <f aca="false">C612*D612</f>
        <v>0</v>
      </c>
      <c r="F612" s="90" t="n">
        <f aca="false">Worksheet!O8</f>
        <v>0</v>
      </c>
      <c r="G612" s="92"/>
      <c r="H612" s="91" t="n">
        <f aca="false">Worksheet!M8</f>
        <v>0</v>
      </c>
      <c r="I612" s="90" t="n">
        <f aca="false">Worksheet!N8</f>
        <v>0</v>
      </c>
      <c r="J612" s="90"/>
    </row>
    <row r="613" customFormat="false" ht="15.75" hidden="false" customHeight="false" outlineLevel="0" collapsed="false">
      <c r="B613" s="89" t="n">
        <f aca="false">Worksheet!I9</f>
        <v>0</v>
      </c>
      <c r="C613" s="90" t="n">
        <f aca="false">Worksheet!J9</f>
        <v>0</v>
      </c>
      <c r="D613" s="90" t="n">
        <f aca="false">Worksheet!K9</f>
        <v>0</v>
      </c>
      <c r="E613" s="90" t="n">
        <f aca="false">C613*D613</f>
        <v>0</v>
      </c>
      <c r="F613" s="90" t="n">
        <f aca="false">Worksheet!O9</f>
        <v>0</v>
      </c>
      <c r="G613" s="92"/>
      <c r="H613" s="91" t="n">
        <f aca="false">Worksheet!M9</f>
        <v>0</v>
      </c>
      <c r="I613" s="90" t="n">
        <f aca="false">Worksheet!N9</f>
        <v>0</v>
      </c>
      <c r="J613" s="90"/>
    </row>
    <row r="614" customFormat="false" ht="15.75" hidden="false" customHeight="false" outlineLevel="0" collapsed="false">
      <c r="B614" s="89" t="n">
        <f aca="false">Worksheet!I10</f>
        <v>0</v>
      </c>
      <c r="C614" s="90" t="n">
        <f aca="false">Worksheet!J10</f>
        <v>0</v>
      </c>
      <c r="D614" s="90" t="n">
        <f aca="false">Worksheet!K10</f>
        <v>0</v>
      </c>
      <c r="E614" s="90" t="n">
        <f aca="false">C614*D614</f>
        <v>0</v>
      </c>
      <c r="F614" s="90" t="n">
        <f aca="false">Worksheet!O10</f>
        <v>0</v>
      </c>
      <c r="G614" s="92"/>
      <c r="H614" s="91" t="n">
        <f aca="false">Worksheet!M10</f>
        <v>0</v>
      </c>
      <c r="I614" s="90" t="n">
        <f aca="false">Worksheet!N10</f>
        <v>0</v>
      </c>
      <c r="J614" s="90"/>
    </row>
    <row r="615" customFormat="false" ht="15.75" hidden="false" customHeight="false" outlineLevel="0" collapsed="false">
      <c r="B615" s="89" t="n">
        <f aca="false">Worksheet!I11</f>
        <v>0</v>
      </c>
      <c r="C615" s="90" t="n">
        <f aca="false">Worksheet!J11</f>
        <v>0</v>
      </c>
      <c r="D615" s="90" t="n">
        <f aca="false">Worksheet!K11</f>
        <v>0</v>
      </c>
      <c r="E615" s="90" t="n">
        <f aca="false">C615*D615</f>
        <v>0</v>
      </c>
      <c r="F615" s="90" t="n">
        <f aca="false">Worksheet!O11</f>
        <v>0</v>
      </c>
      <c r="G615" s="92"/>
      <c r="H615" s="91" t="n">
        <f aca="false">Worksheet!M11</f>
        <v>0</v>
      </c>
      <c r="I615" s="90" t="n">
        <f aca="false">Worksheet!N11</f>
        <v>0</v>
      </c>
      <c r="J615" s="90"/>
    </row>
    <row r="616" customFormat="false" ht="15.75" hidden="false" customHeight="false" outlineLevel="0" collapsed="false">
      <c r="B616" s="89" t="n">
        <f aca="false">Worksheet!I12</f>
        <v>0</v>
      </c>
      <c r="C616" s="90" t="n">
        <f aca="false">Worksheet!J12</f>
        <v>0</v>
      </c>
      <c r="D616" s="90" t="n">
        <f aca="false">Worksheet!K12</f>
        <v>0</v>
      </c>
      <c r="E616" s="90" t="n">
        <f aca="false">C616*D616</f>
        <v>0</v>
      </c>
      <c r="F616" s="90" t="n">
        <f aca="false">Worksheet!O12</f>
        <v>0</v>
      </c>
      <c r="G616" s="92"/>
      <c r="H616" s="91" t="n">
        <f aca="false">Worksheet!M12</f>
        <v>0</v>
      </c>
      <c r="I616" s="90" t="n">
        <f aca="false">Worksheet!N12</f>
        <v>0</v>
      </c>
      <c r="J616" s="90"/>
    </row>
    <row r="617" customFormat="false" ht="15.75" hidden="false" customHeight="false" outlineLevel="0" collapsed="false">
      <c r="B617" s="89" t="n">
        <f aca="false">Worksheet!I13</f>
        <v>0</v>
      </c>
      <c r="C617" s="90" t="n">
        <f aca="false">Worksheet!J13</f>
        <v>0</v>
      </c>
      <c r="D617" s="90" t="n">
        <f aca="false">Worksheet!K13</f>
        <v>0</v>
      </c>
      <c r="E617" s="90" t="n">
        <f aca="false">C617*D617</f>
        <v>0</v>
      </c>
      <c r="F617" s="90" t="n">
        <f aca="false">Worksheet!O13</f>
        <v>0</v>
      </c>
      <c r="G617" s="92"/>
      <c r="H617" s="91" t="n">
        <f aca="false">Worksheet!M13</f>
        <v>0</v>
      </c>
      <c r="I617" s="90" t="n">
        <f aca="false">Worksheet!N13</f>
        <v>0</v>
      </c>
      <c r="J617" s="90"/>
    </row>
    <row r="618" customFormat="false" ht="15.75" hidden="false" customHeight="false" outlineLevel="0" collapsed="false">
      <c r="B618" s="89" t="n">
        <f aca="false">Worksheet!I14</f>
        <v>0</v>
      </c>
      <c r="C618" s="90" t="n">
        <f aca="false">Worksheet!J14</f>
        <v>0</v>
      </c>
      <c r="D618" s="90" t="n">
        <f aca="false">Worksheet!K14</f>
        <v>0</v>
      </c>
      <c r="E618" s="90" t="n">
        <f aca="false">C618*D618</f>
        <v>0</v>
      </c>
      <c r="F618" s="90" t="n">
        <f aca="false">Worksheet!O14</f>
        <v>0</v>
      </c>
      <c r="G618" s="92"/>
      <c r="H618" s="91" t="n">
        <f aca="false">Worksheet!M14</f>
        <v>0</v>
      </c>
      <c r="I618" s="90" t="n">
        <f aca="false">Worksheet!N14</f>
        <v>0</v>
      </c>
      <c r="J618" s="90"/>
    </row>
    <row r="619" customFormat="false" ht="15.75" hidden="false" customHeight="false" outlineLevel="0" collapsed="false">
      <c r="B619" s="89" t="n">
        <f aca="false">Worksheet!I15</f>
        <v>0</v>
      </c>
      <c r="C619" s="90" t="n">
        <f aca="false">Worksheet!J15</f>
        <v>0</v>
      </c>
      <c r="D619" s="90" t="n">
        <f aca="false">Worksheet!K15</f>
        <v>0</v>
      </c>
      <c r="E619" s="90" t="n">
        <f aca="false">C619*D619</f>
        <v>0</v>
      </c>
      <c r="F619" s="90" t="n">
        <f aca="false">Worksheet!O15</f>
        <v>0</v>
      </c>
      <c r="G619" s="92"/>
      <c r="H619" s="91" t="n">
        <f aca="false">Worksheet!M15</f>
        <v>0</v>
      </c>
      <c r="I619" s="90" t="n">
        <f aca="false">Worksheet!N15</f>
        <v>0</v>
      </c>
      <c r="J619" s="90"/>
    </row>
    <row r="620" customFormat="false" ht="15.75" hidden="false" customHeight="false" outlineLevel="0" collapsed="false">
      <c r="B620" s="89" t="n">
        <f aca="false">Worksheet!I16</f>
        <v>0</v>
      </c>
      <c r="C620" s="90" t="n">
        <f aca="false">Worksheet!J16</f>
        <v>0</v>
      </c>
      <c r="D620" s="90" t="n">
        <f aca="false">Worksheet!K16</f>
        <v>0</v>
      </c>
      <c r="E620" s="90" t="n">
        <f aca="false">C620*D620</f>
        <v>0</v>
      </c>
      <c r="F620" s="90" t="n">
        <f aca="false">Worksheet!O16</f>
        <v>0</v>
      </c>
      <c r="G620" s="92"/>
      <c r="H620" s="91" t="n">
        <f aca="false">Worksheet!M16</f>
        <v>0</v>
      </c>
      <c r="I620" s="90" t="n">
        <f aca="false">Worksheet!N16</f>
        <v>0</v>
      </c>
      <c r="J620" s="90"/>
    </row>
    <row r="621" customFormat="false" ht="15.75" hidden="false" customHeight="false" outlineLevel="0" collapsed="false">
      <c r="B621" s="89" t="n">
        <f aca="false">Worksheet!I17</f>
        <v>0</v>
      </c>
      <c r="C621" s="90" t="n">
        <f aca="false">Worksheet!J17</f>
        <v>0</v>
      </c>
      <c r="D621" s="90" t="n">
        <f aca="false">Worksheet!K17</f>
        <v>0</v>
      </c>
      <c r="E621" s="90" t="n">
        <f aca="false">C621*D621</f>
        <v>0</v>
      </c>
      <c r="F621" s="90" t="n">
        <f aca="false">Worksheet!O17</f>
        <v>0</v>
      </c>
      <c r="G621" s="92"/>
      <c r="H621" s="91" t="n">
        <f aca="false">Worksheet!M17</f>
        <v>0</v>
      </c>
      <c r="I621" s="90" t="n">
        <f aca="false">Worksheet!N17</f>
        <v>0</v>
      </c>
      <c r="J621" s="90"/>
    </row>
    <row r="622" customFormat="false" ht="15.75" hidden="false" customHeight="false" outlineLevel="0" collapsed="false">
      <c r="B622" s="89" t="n">
        <f aca="false">Worksheet!I18</f>
        <v>0</v>
      </c>
      <c r="C622" s="90" t="n">
        <f aca="false">Worksheet!J18</f>
        <v>0</v>
      </c>
      <c r="D622" s="90" t="n">
        <f aca="false">Worksheet!K18</f>
        <v>0</v>
      </c>
      <c r="E622" s="90" t="n">
        <f aca="false">C622*D622</f>
        <v>0</v>
      </c>
      <c r="F622" s="90" t="n">
        <f aca="false">Worksheet!O18</f>
        <v>0</v>
      </c>
      <c r="G622" s="92"/>
      <c r="H622" s="91" t="n">
        <f aca="false">Worksheet!M18</f>
        <v>0</v>
      </c>
      <c r="I622" s="90" t="n">
        <f aca="false">Worksheet!N18</f>
        <v>0</v>
      </c>
      <c r="J622" s="90"/>
    </row>
    <row r="623" customFormat="false" ht="15.75" hidden="false" customHeight="false" outlineLevel="0" collapsed="false">
      <c r="B623" s="89" t="n">
        <f aca="false">Worksheet!I19</f>
        <v>0</v>
      </c>
      <c r="C623" s="90" t="n">
        <f aca="false">Worksheet!J19</f>
        <v>0</v>
      </c>
      <c r="D623" s="90" t="n">
        <f aca="false">Worksheet!K19</f>
        <v>0</v>
      </c>
      <c r="E623" s="90" t="n">
        <f aca="false">C623*D623</f>
        <v>0</v>
      </c>
      <c r="F623" s="90" t="n">
        <f aca="false">Worksheet!O19</f>
        <v>0</v>
      </c>
      <c r="G623" s="92"/>
      <c r="H623" s="91" t="n">
        <f aca="false">Worksheet!M19</f>
        <v>0</v>
      </c>
      <c r="I623" s="90" t="n">
        <f aca="false">Worksheet!N19</f>
        <v>0</v>
      </c>
      <c r="J623" s="90"/>
    </row>
    <row r="624" customFormat="false" ht="15.75" hidden="false" customHeight="false" outlineLevel="0" collapsed="false">
      <c r="B624" s="89" t="n">
        <f aca="false">Worksheet!I20</f>
        <v>0</v>
      </c>
      <c r="C624" s="90" t="n">
        <f aca="false">Worksheet!J20</f>
        <v>0</v>
      </c>
      <c r="D624" s="90" t="n">
        <f aca="false">Worksheet!K20</f>
        <v>0</v>
      </c>
      <c r="E624" s="90" t="n">
        <f aca="false">C624*D624</f>
        <v>0</v>
      </c>
      <c r="F624" s="90" t="n">
        <f aca="false">Worksheet!O20</f>
        <v>0</v>
      </c>
      <c r="G624" s="92"/>
      <c r="H624" s="91" t="n">
        <f aca="false">Worksheet!M20</f>
        <v>0</v>
      </c>
      <c r="I624" s="90" t="n">
        <f aca="false">Worksheet!N20</f>
        <v>0</v>
      </c>
      <c r="J624" s="90"/>
    </row>
    <row r="625" customFormat="false" ht="15.75" hidden="false" customHeight="false" outlineLevel="0" collapsed="false">
      <c r="B625" s="89" t="n">
        <f aca="false">Worksheet!I21</f>
        <v>0</v>
      </c>
      <c r="C625" s="90" t="n">
        <f aca="false">Worksheet!J21</f>
        <v>0</v>
      </c>
      <c r="D625" s="90" t="n">
        <f aca="false">Worksheet!K21</f>
        <v>0</v>
      </c>
      <c r="E625" s="90" t="n">
        <f aca="false">C625*D625</f>
        <v>0</v>
      </c>
      <c r="F625" s="90" t="n">
        <f aca="false">Worksheet!O21</f>
        <v>0</v>
      </c>
      <c r="G625" s="92"/>
      <c r="H625" s="91" t="n">
        <f aca="false">Worksheet!M21</f>
        <v>0</v>
      </c>
      <c r="I625" s="90" t="n">
        <f aca="false">Worksheet!N21</f>
        <v>0</v>
      </c>
      <c r="J625" s="90"/>
    </row>
    <row r="626" customFormat="false" ht="15.75" hidden="false" customHeight="false" outlineLevel="0" collapsed="false">
      <c r="B626" s="89" t="n">
        <f aca="false">Worksheet!I22</f>
        <v>0</v>
      </c>
      <c r="C626" s="90" t="n">
        <f aca="false">Worksheet!J22</f>
        <v>0</v>
      </c>
      <c r="D626" s="90" t="n">
        <f aca="false">Worksheet!K22</f>
        <v>0</v>
      </c>
      <c r="E626" s="90" t="n">
        <f aca="false">C626*D626</f>
        <v>0</v>
      </c>
      <c r="F626" s="90" t="n">
        <f aca="false">Worksheet!O22</f>
        <v>0</v>
      </c>
      <c r="G626" s="92"/>
      <c r="H626" s="91" t="n">
        <f aca="false">Worksheet!M22</f>
        <v>0</v>
      </c>
      <c r="I626" s="90" t="n">
        <f aca="false">Worksheet!N22</f>
        <v>0</v>
      </c>
      <c r="J626" s="90"/>
    </row>
    <row r="627" customFormat="false" ht="15.75" hidden="false" customHeight="false" outlineLevel="0" collapsed="false">
      <c r="B627" s="89" t="n">
        <f aca="false">Worksheet!I23</f>
        <v>0</v>
      </c>
      <c r="C627" s="90" t="n">
        <f aca="false">Worksheet!J23</f>
        <v>0</v>
      </c>
      <c r="D627" s="90" t="n">
        <f aca="false">Worksheet!K23</f>
        <v>0</v>
      </c>
      <c r="E627" s="90" t="n">
        <f aca="false">C627*D627</f>
        <v>0</v>
      </c>
      <c r="F627" s="90" t="n">
        <f aca="false">Worksheet!O23</f>
        <v>0</v>
      </c>
      <c r="G627" s="92"/>
      <c r="H627" s="91" t="n">
        <f aca="false">Worksheet!M23</f>
        <v>0</v>
      </c>
      <c r="I627" s="90" t="n">
        <f aca="false">Worksheet!N23</f>
        <v>0</v>
      </c>
      <c r="J627" s="90"/>
    </row>
    <row r="628" customFormat="false" ht="15.75" hidden="false" customHeight="false" outlineLevel="0" collapsed="false">
      <c r="B628" s="89" t="n">
        <f aca="false">Worksheet!I24</f>
        <v>0</v>
      </c>
      <c r="C628" s="90" t="n">
        <f aca="false">Worksheet!J24</f>
        <v>0</v>
      </c>
      <c r="D628" s="90" t="n">
        <f aca="false">Worksheet!K24</f>
        <v>0</v>
      </c>
      <c r="E628" s="90" t="n">
        <f aca="false">C628*D628</f>
        <v>0</v>
      </c>
      <c r="F628" s="90" t="n">
        <f aca="false">Worksheet!O24</f>
        <v>0</v>
      </c>
      <c r="G628" s="92"/>
      <c r="H628" s="91" t="n">
        <f aca="false">Worksheet!M24</f>
        <v>0</v>
      </c>
      <c r="I628" s="90" t="n">
        <f aca="false">Worksheet!N24</f>
        <v>0</v>
      </c>
      <c r="J628" s="90"/>
    </row>
    <row r="629" customFormat="false" ht="15.75" hidden="false" customHeight="false" outlineLevel="0" collapsed="false">
      <c r="B629" s="89" t="n">
        <f aca="false">Worksheet!I25</f>
        <v>0</v>
      </c>
      <c r="C629" s="90" t="n">
        <f aca="false">Worksheet!J25</f>
        <v>0</v>
      </c>
      <c r="D629" s="90" t="n">
        <f aca="false">Worksheet!K25</f>
        <v>0</v>
      </c>
      <c r="E629" s="90" t="n">
        <f aca="false">C629*D629</f>
        <v>0</v>
      </c>
      <c r="F629" s="90" t="n">
        <f aca="false">Worksheet!O25</f>
        <v>0</v>
      </c>
      <c r="G629" s="92"/>
      <c r="H629" s="91" t="n">
        <f aca="false">Worksheet!M25</f>
        <v>0</v>
      </c>
      <c r="I629" s="90" t="n">
        <f aca="false">Worksheet!N25</f>
        <v>0</v>
      </c>
      <c r="J629" s="90"/>
    </row>
    <row r="630" customFormat="false" ht="15.75" hidden="false" customHeight="false" outlineLevel="0" collapsed="false">
      <c r="B630" s="89" t="n">
        <f aca="false">Worksheet!I26</f>
        <v>0</v>
      </c>
      <c r="C630" s="90" t="n">
        <f aca="false">Worksheet!J26</f>
        <v>0</v>
      </c>
      <c r="D630" s="90" t="n">
        <f aca="false">Worksheet!K26</f>
        <v>0</v>
      </c>
      <c r="E630" s="90" t="n">
        <f aca="false">C630*D630</f>
        <v>0</v>
      </c>
      <c r="F630" s="90" t="n">
        <f aca="false">Worksheet!O26</f>
        <v>0</v>
      </c>
      <c r="G630" s="90"/>
      <c r="H630" s="91" t="n">
        <f aca="false">Worksheet!M26</f>
        <v>0</v>
      </c>
      <c r="I630" s="90" t="n">
        <f aca="false">Worksheet!N26</f>
        <v>0</v>
      </c>
      <c r="J630" s="90"/>
    </row>
    <row r="631" customFormat="false" ht="15.75" hidden="false" customHeight="false" outlineLevel="0" collapsed="false">
      <c r="D631" s="54"/>
      <c r="E631" s="93"/>
    </row>
    <row r="632" customFormat="false" ht="20.25" hidden="false" customHeight="false" outlineLevel="0" collapsed="false">
      <c r="A632" s="67" t="s">
        <v>276</v>
      </c>
    </row>
    <row r="634" customFormat="false" ht="15.75" hidden="false" customHeight="false" outlineLevel="0" collapsed="false">
      <c r="B634" s="87" t="s">
        <v>270</v>
      </c>
      <c r="C634" s="87" t="s">
        <v>115</v>
      </c>
      <c r="D634" s="87" t="s">
        <v>271</v>
      </c>
      <c r="E634" s="87" t="s">
        <v>272</v>
      </c>
      <c r="F634" s="87" t="s">
        <v>273</v>
      </c>
      <c r="G634" s="70" t="s">
        <v>274</v>
      </c>
      <c r="I634" s="87" t="s">
        <v>275</v>
      </c>
      <c r="J634" s="88"/>
    </row>
    <row r="636" customFormat="false" ht="15.75" hidden="false" customHeight="false" outlineLevel="0" collapsed="false">
      <c r="B636" s="89" t="n">
        <f aca="false">Worksheet!I34</f>
        <v>0</v>
      </c>
      <c r="C636" s="94" t="n">
        <f aca="false">Worksheet!J34</f>
        <v>0</v>
      </c>
      <c r="D636" s="95" t="n">
        <f aca="false">Worksheet!K34</f>
        <v>0</v>
      </c>
      <c r="E636" s="90" t="n">
        <f aca="false">C636*D636</f>
        <v>0</v>
      </c>
      <c r="F636" s="95" t="n">
        <f aca="false">Worksheet!O34</f>
        <v>0</v>
      </c>
      <c r="G636" s="92"/>
      <c r="H636" s="91" t="n">
        <f aca="false">Worksheet!M34</f>
        <v>0</v>
      </c>
      <c r="I636" s="90" t="n">
        <f aca="false">Worksheet!N34</f>
        <v>0</v>
      </c>
      <c r="J636" s="90"/>
    </row>
    <row r="637" customFormat="false" ht="15.75" hidden="false" customHeight="false" outlineLevel="0" collapsed="false">
      <c r="B637" s="89" t="n">
        <f aca="false">Worksheet!I35</f>
        <v>0</v>
      </c>
      <c r="C637" s="94" t="n">
        <f aca="false">Worksheet!J35</f>
        <v>0</v>
      </c>
      <c r="D637" s="95" t="n">
        <f aca="false">Worksheet!K35</f>
        <v>0</v>
      </c>
      <c r="E637" s="90" t="n">
        <f aca="false">C637*D637</f>
        <v>0</v>
      </c>
      <c r="F637" s="95" t="n">
        <f aca="false">Worksheet!O35</f>
        <v>0</v>
      </c>
      <c r="G637" s="92"/>
      <c r="H637" s="91" t="n">
        <f aca="false">Worksheet!M35</f>
        <v>0</v>
      </c>
      <c r="I637" s="90" t="n">
        <f aca="false">Worksheet!N35</f>
        <v>0</v>
      </c>
      <c r="J637" s="90"/>
    </row>
    <row r="638" customFormat="false" ht="15.75" hidden="false" customHeight="false" outlineLevel="0" collapsed="false">
      <c r="B638" s="89" t="n">
        <f aca="false">Worksheet!I36</f>
        <v>0</v>
      </c>
      <c r="C638" s="94" t="n">
        <f aca="false">Worksheet!J36</f>
        <v>0</v>
      </c>
      <c r="D638" s="95" t="n">
        <f aca="false">Worksheet!K36</f>
        <v>0</v>
      </c>
      <c r="E638" s="90" t="n">
        <f aca="false">C638*D638</f>
        <v>0</v>
      </c>
      <c r="F638" s="95" t="n">
        <f aca="false">Worksheet!O36</f>
        <v>0</v>
      </c>
      <c r="G638" s="92"/>
      <c r="H638" s="91" t="n">
        <f aca="false">Worksheet!M36</f>
        <v>0</v>
      </c>
      <c r="I638" s="90" t="n">
        <f aca="false">Worksheet!N36</f>
        <v>0</v>
      </c>
      <c r="J638" s="90"/>
    </row>
    <row r="639" customFormat="false" ht="15.75" hidden="false" customHeight="false" outlineLevel="0" collapsed="false">
      <c r="B639" s="89" t="n">
        <f aca="false">Worksheet!I37</f>
        <v>0</v>
      </c>
      <c r="C639" s="94" t="n">
        <f aca="false">Worksheet!J37</f>
        <v>0</v>
      </c>
      <c r="D639" s="95" t="n">
        <f aca="false">Worksheet!K37</f>
        <v>0</v>
      </c>
      <c r="E639" s="90" t="n">
        <f aca="false">C639*D639</f>
        <v>0</v>
      </c>
      <c r="F639" s="95" t="n">
        <f aca="false">Worksheet!O37</f>
        <v>0</v>
      </c>
      <c r="G639" s="92"/>
      <c r="H639" s="91" t="n">
        <f aca="false">Worksheet!M37</f>
        <v>0</v>
      </c>
      <c r="I639" s="90" t="n">
        <f aca="false">Worksheet!N37</f>
        <v>0</v>
      </c>
      <c r="J639" s="90"/>
    </row>
    <row r="640" customFormat="false" ht="15.75" hidden="false" customHeight="false" outlineLevel="0" collapsed="false">
      <c r="B640" s="89" t="n">
        <f aca="false">Worksheet!I38</f>
        <v>0</v>
      </c>
      <c r="C640" s="94" t="n">
        <f aca="false">Worksheet!J38</f>
        <v>0</v>
      </c>
      <c r="D640" s="95" t="n">
        <f aca="false">Worksheet!K38</f>
        <v>0</v>
      </c>
      <c r="E640" s="90" t="n">
        <f aca="false">C640*D640</f>
        <v>0</v>
      </c>
      <c r="F640" s="95" t="n">
        <f aca="false">Worksheet!O38</f>
        <v>0</v>
      </c>
      <c r="G640" s="92"/>
      <c r="H640" s="91" t="n">
        <f aca="false">Worksheet!M38</f>
        <v>0</v>
      </c>
      <c r="I640" s="90" t="n">
        <f aca="false">Worksheet!N38</f>
        <v>0</v>
      </c>
      <c r="J640" s="90"/>
    </row>
    <row r="641" customFormat="false" ht="15.75" hidden="false" customHeight="false" outlineLevel="0" collapsed="false">
      <c r="B641" s="89" t="n">
        <f aca="false">Worksheet!I39</f>
        <v>0</v>
      </c>
      <c r="C641" s="94" t="n">
        <f aca="false">Worksheet!J39</f>
        <v>0</v>
      </c>
      <c r="D641" s="95" t="n">
        <f aca="false">Worksheet!K39</f>
        <v>0</v>
      </c>
      <c r="E641" s="90" t="n">
        <f aca="false">C641*D641</f>
        <v>0</v>
      </c>
      <c r="F641" s="95" t="n">
        <f aca="false">Worksheet!O39</f>
        <v>0</v>
      </c>
      <c r="G641" s="92"/>
      <c r="H641" s="91" t="n">
        <f aca="false">Worksheet!M39</f>
        <v>0</v>
      </c>
      <c r="I641" s="90" t="n">
        <f aca="false">Worksheet!N39</f>
        <v>0</v>
      </c>
      <c r="J641" s="90"/>
    </row>
    <row r="642" customFormat="false" ht="15.75" hidden="false" customHeight="false" outlineLevel="0" collapsed="false">
      <c r="B642" s="89" t="n">
        <f aca="false">Worksheet!I40</f>
        <v>0</v>
      </c>
      <c r="C642" s="94" t="n">
        <f aca="false">Worksheet!J40</f>
        <v>0</v>
      </c>
      <c r="D642" s="95" t="n">
        <f aca="false">Worksheet!K40</f>
        <v>0</v>
      </c>
      <c r="E642" s="90" t="n">
        <f aca="false">C642*D642</f>
        <v>0</v>
      </c>
      <c r="F642" s="95" t="n">
        <f aca="false">Worksheet!O40</f>
        <v>0</v>
      </c>
      <c r="G642" s="92"/>
      <c r="H642" s="91" t="n">
        <f aca="false">Worksheet!M40</f>
        <v>0</v>
      </c>
      <c r="I642" s="90" t="n">
        <f aca="false">Worksheet!N40</f>
        <v>0</v>
      </c>
      <c r="J642" s="90"/>
    </row>
    <row r="643" customFormat="false" ht="15.75" hidden="false" customHeight="false" outlineLevel="0" collapsed="false">
      <c r="B643" s="89" t="n">
        <f aca="false">Worksheet!I41</f>
        <v>0</v>
      </c>
      <c r="C643" s="94" t="n">
        <f aca="false">Worksheet!J41</f>
        <v>0</v>
      </c>
      <c r="D643" s="95" t="n">
        <f aca="false">Worksheet!K41</f>
        <v>0</v>
      </c>
      <c r="E643" s="90" t="n">
        <f aca="false">C643*D643</f>
        <v>0</v>
      </c>
      <c r="F643" s="95" t="n">
        <f aca="false">Worksheet!O41</f>
        <v>0</v>
      </c>
      <c r="G643" s="92"/>
      <c r="H643" s="91" t="n">
        <f aca="false">Worksheet!M41</f>
        <v>0</v>
      </c>
      <c r="I643" s="90" t="n">
        <f aca="false">Worksheet!N41</f>
        <v>0</v>
      </c>
      <c r="J643" s="90"/>
    </row>
    <row r="644" customFormat="false" ht="15.75" hidden="false" customHeight="false" outlineLevel="0" collapsed="false">
      <c r="B644" s="89" t="n">
        <f aca="false">Worksheet!I42</f>
        <v>0</v>
      </c>
      <c r="C644" s="94" t="n">
        <f aca="false">Worksheet!J42</f>
        <v>0</v>
      </c>
      <c r="D644" s="95" t="n">
        <f aca="false">Worksheet!K42</f>
        <v>0</v>
      </c>
      <c r="E644" s="90" t="n">
        <f aca="false">C644*D644</f>
        <v>0</v>
      </c>
      <c r="F644" s="95" t="n">
        <f aca="false">Worksheet!O42</f>
        <v>0</v>
      </c>
      <c r="G644" s="92"/>
      <c r="H644" s="91" t="n">
        <f aca="false">Worksheet!M42</f>
        <v>0</v>
      </c>
      <c r="I644" s="90" t="n">
        <f aca="false">Worksheet!N42</f>
        <v>0</v>
      </c>
      <c r="J644" s="90"/>
    </row>
    <row r="645" customFormat="false" ht="15.75" hidden="false" customHeight="false" outlineLevel="0" collapsed="false">
      <c r="B645" s="89" t="n">
        <f aca="false">Worksheet!I43</f>
        <v>0</v>
      </c>
      <c r="C645" s="94" t="n">
        <f aca="false">Worksheet!J43</f>
        <v>0</v>
      </c>
      <c r="D645" s="95" t="n">
        <f aca="false">Worksheet!K43</f>
        <v>0</v>
      </c>
      <c r="E645" s="90" t="n">
        <f aca="false">C645*D645</f>
        <v>0</v>
      </c>
      <c r="F645" s="95" t="n">
        <f aca="false">Worksheet!O43</f>
        <v>0</v>
      </c>
      <c r="G645" s="92"/>
      <c r="H645" s="91" t="n">
        <f aca="false">Worksheet!M43</f>
        <v>0</v>
      </c>
      <c r="I645" s="90" t="n">
        <f aca="false">Worksheet!N43</f>
        <v>0</v>
      </c>
      <c r="J645" s="90"/>
    </row>
  </sheetData>
  <hyperlinks>
    <hyperlink ref="B27" r:id="rId1" display="https://ikinvesteerslim.nl"/>
    <hyperlink ref="B29" r:id="rId2" display="https://ikinvesteerslim.nl/nieuws/08-06-2015-energiebespaarlening-nu-ook-beschikbaar-voor-vve"/>
    <hyperlink ref="B31" r:id="rId3" display="http://www.rijksoverheid.nl/onderwerpen/energiebeleid/energiebesparing"/>
    <hyperlink ref="A391" r:id="rId4" display="http://pro.ibrochure-instant.com/8290harinck/ib/"/>
  </hyperlinks>
  <printOptions headings="false" gridLines="false" gridLinesSet="true" horizontalCentered="false" verticalCentered="false"/>
  <pageMargins left="0.315277777777778" right="0.315277777777778" top="0.354166666666667" bottom="0" header="0.511805555555555" footer="0.511805555555555"/>
  <pageSetup paperSize="9"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5"/>
</worksheet>
</file>

<file path=xl/worksheets/sheet3.xml><?xml version="1.0" encoding="utf-8"?>
<worksheet xmlns="http://schemas.openxmlformats.org/spreadsheetml/2006/main" xmlns:r="http://schemas.openxmlformats.org/officeDocument/2006/relationships">
  <sheetPr filterMode="false">
    <tabColor rgb="FF558ED5"/>
    <pageSetUpPr fitToPage="false"/>
  </sheetPr>
  <dimension ref="A9:J590"/>
  <sheetViews>
    <sheetView windowProtection="false" showFormulas="false" showGridLines="true" showRowColHeaders="true" showZeros="true" rightToLeft="false" tabSelected="false" showOutlineSymbols="true" defaultGridColor="true" view="normal" topLeftCell="A121" colorId="64" zoomScale="100" zoomScaleNormal="100" zoomScalePageLayoutView="100" workbookViewId="0">
      <selection pane="topLeft" activeCell="I154" activeCellId="0" sqref="I154"/>
    </sheetView>
  </sheetViews>
  <sheetFormatPr defaultRowHeight="15.75"/>
  <cols>
    <col collapsed="false" hidden="false" max="5" min="1" style="0" width="8.69270833333333"/>
    <col collapsed="false" hidden="false" max="6" min="6" style="0" width="12.578125"/>
    <col collapsed="false" hidden="false" max="7" min="7" style="0" width="8.69270833333333"/>
    <col collapsed="false" hidden="false" max="8" min="8" style="0" width="11.7135416666667"/>
    <col collapsed="false" hidden="false" max="1025" min="9" style="0" width="8.69270833333333"/>
  </cols>
  <sheetData>
    <row r="9" customFormat="false" ht="15.75" hidden="false" customHeight="false" outlineLevel="0" collapsed="false">
      <c r="A9" s="15" t="s">
        <v>34</v>
      </c>
      <c r="B9" s="16" t="n">
        <f aca="false">Worksheet!D13</f>
        <v>0</v>
      </c>
    </row>
    <row r="28" customFormat="false" ht="15.75" hidden="false" customHeight="false" outlineLevel="0" collapsed="false">
      <c r="A28" s="0" t="s">
        <v>35</v>
      </c>
      <c r="E28" s="17"/>
    </row>
    <row r="29" customFormat="false" ht="15.75" hidden="false" customHeight="false" outlineLevel="0" collapsed="false">
      <c r="B29" s="17" t="s">
        <v>36</v>
      </c>
      <c r="E29" s="17"/>
    </row>
    <row r="30" customFormat="false" ht="15.75" hidden="false" customHeight="false" outlineLevel="0" collapsed="false">
      <c r="A30" s="0" t="s">
        <v>37</v>
      </c>
      <c r="D30" s="18"/>
    </row>
    <row r="31" customFormat="false" ht="15.75" hidden="false" customHeight="false" outlineLevel="0" collapsed="false">
      <c r="B31" s="17" t="s">
        <v>38</v>
      </c>
      <c r="D31" s="18"/>
    </row>
    <row r="32" customFormat="false" ht="15.75" hidden="false" customHeight="false" outlineLevel="0" collapsed="false">
      <c r="A32" s="0" t="s">
        <v>39</v>
      </c>
    </row>
    <row r="33" customFormat="false" ht="15.75" hidden="false" customHeight="false" outlineLevel="0" collapsed="false">
      <c r="A33" s="19"/>
      <c r="B33" s="17" t="s">
        <v>40</v>
      </c>
    </row>
    <row r="35" customFormat="false" ht="15.75" hidden="false" customHeight="false" outlineLevel="0" collapsed="false">
      <c r="A35" s="20" t="s">
        <v>41</v>
      </c>
      <c r="G35" s="11"/>
    </row>
    <row r="36" customFormat="false" ht="15.75" hidden="false" customHeight="false" outlineLevel="0" collapsed="false">
      <c r="F36" s="11" t="n">
        <f aca="false">Worksheet!D15</f>
        <v>0</v>
      </c>
    </row>
    <row r="37" customFormat="false" ht="15.75" hidden="false" customHeight="false" outlineLevel="0" collapsed="false">
      <c r="F37" s="11"/>
    </row>
    <row r="38" customFormat="false" ht="15.75" hidden="false" customHeight="false" outlineLevel="0" collapsed="false">
      <c r="A38" s="20" t="s">
        <v>42</v>
      </c>
    </row>
    <row r="63" customFormat="false" ht="15.75" hidden="false" customHeight="false" outlineLevel="0" collapsed="false">
      <c r="A63" s="21" t="s">
        <v>43</v>
      </c>
      <c r="B63" s="21"/>
      <c r="C63" s="21"/>
      <c r="D63" s="21"/>
      <c r="E63" s="22"/>
      <c r="F63" s="21"/>
      <c r="G63" s="21"/>
      <c r="H63" s="23" t="n">
        <f aca="false">Worksheet!D25</f>
        <v>0</v>
      </c>
      <c r="I63" s="21"/>
      <c r="J63" s="21"/>
    </row>
    <row r="64" customFormat="false" ht="15.75" hidden="false" customHeight="false" outlineLevel="0" collapsed="false">
      <c r="A64" s="21" t="s">
        <v>44</v>
      </c>
      <c r="B64" s="24"/>
      <c r="C64" s="24" t="n">
        <f aca="false">Worksheet!B27</f>
        <v>0</v>
      </c>
      <c r="D64" s="25"/>
      <c r="E64" s="26"/>
      <c r="F64" s="27"/>
      <c r="G64" s="27"/>
      <c r="H64" s="28"/>
      <c r="I64" s="27"/>
      <c r="J64" s="27"/>
    </row>
    <row r="65" customFormat="false" ht="15.75" hidden="false" customHeight="false" outlineLevel="0" collapsed="false">
      <c r="A65" s="21" t="s">
        <v>45</v>
      </c>
      <c r="B65" s="11"/>
      <c r="C65" s="29" t="n">
        <f aca="false">Worksheet!D19</f>
        <v>0</v>
      </c>
      <c r="D65" s="30"/>
      <c r="E65" s="31"/>
      <c r="F65" s="32" t="n">
        <f aca="false">Worksheet!B13</f>
        <v>0</v>
      </c>
      <c r="G65" s="33" t="n">
        <f aca="false">Worksheet!B15</f>
        <v>0</v>
      </c>
      <c r="H65" s="34"/>
      <c r="I65" s="35"/>
      <c r="J65" s="35"/>
    </row>
    <row r="66" customFormat="false" ht="15.75" hidden="false" customHeight="false" outlineLevel="0" collapsed="false">
      <c r="A66" s="36" t="s">
        <v>46</v>
      </c>
      <c r="B66" s="36"/>
      <c r="C66" s="36"/>
      <c r="D66" s="36"/>
      <c r="E66" s="37"/>
      <c r="F66" s="38"/>
      <c r="G66" s="33" t="n">
        <f aca="false">Worksheet!B19</f>
        <v>0</v>
      </c>
      <c r="H66" s="34"/>
      <c r="I66" s="35"/>
      <c r="J66" s="35"/>
    </row>
    <row r="67" customFormat="false" ht="15.75" hidden="false" customHeight="false" outlineLevel="0" collapsed="false">
      <c r="A67" s="21"/>
      <c r="B67" s="36" t="n">
        <f aca="false">Worksheet!D15</f>
        <v>0</v>
      </c>
      <c r="C67" s="11"/>
      <c r="D67" s="21"/>
      <c r="E67" s="27"/>
      <c r="F67" s="38"/>
      <c r="G67" s="39" t="n">
        <f aca="false">Worksheet!B17</f>
        <v>0</v>
      </c>
      <c r="H67" s="40" t="n">
        <f aca="false">Worksheet!B21</f>
        <v>0</v>
      </c>
      <c r="I67" s="35"/>
      <c r="J67" s="35"/>
    </row>
    <row r="68" customFormat="false" ht="15.75" hidden="false" customHeight="false" outlineLevel="0" collapsed="false">
      <c r="A68" s="11"/>
      <c r="B68" s="11" t="n">
        <f aca="false">Worksheet!D17</f>
        <v>0</v>
      </c>
      <c r="C68" s="41"/>
      <c r="D68" s="21"/>
      <c r="E68" s="27"/>
      <c r="F68" s="42" t="s">
        <v>47</v>
      </c>
      <c r="G68" s="39" t="n">
        <f aca="false">Worksheet!B23</f>
        <v>0</v>
      </c>
      <c r="H68" s="27"/>
      <c r="I68" s="35"/>
      <c r="J68" s="35"/>
    </row>
    <row r="69" customFormat="false" ht="15.75" hidden="false" customHeight="false" outlineLevel="0" collapsed="false">
      <c r="A69" s="21"/>
      <c r="B69" s="21"/>
      <c r="C69" s="43"/>
      <c r="D69" s="21"/>
      <c r="E69" s="27"/>
      <c r="F69" s="42" t="s">
        <v>48</v>
      </c>
      <c r="G69" s="44" t="n">
        <f aca="false">Worksheet!B25</f>
        <v>0</v>
      </c>
      <c r="H69" s="27"/>
      <c r="I69" s="35"/>
      <c r="J69" s="35"/>
    </row>
    <row r="70" customFormat="false" ht="15.75" hidden="false" customHeight="false" outlineLevel="0" collapsed="false">
      <c r="A70" s="15" t="s">
        <v>49</v>
      </c>
      <c r="B70" s="16" t="n">
        <f aca="false">Worksheet!D13</f>
        <v>0</v>
      </c>
      <c r="C70" s="21"/>
      <c r="D70" s="21"/>
      <c r="E70" s="21"/>
      <c r="F70" s="21"/>
      <c r="G70" s="21"/>
      <c r="H70" s="45"/>
      <c r="I70" s="21"/>
      <c r="J70" s="21"/>
    </row>
    <row r="71" customFormat="false" ht="15.75" hidden="false" customHeight="false" outlineLevel="0" collapsed="false">
      <c r="A71" s="21"/>
      <c r="B71" s="21"/>
      <c r="C71" s="21"/>
      <c r="D71" s="21"/>
      <c r="E71" s="21"/>
      <c r="F71" s="21"/>
      <c r="G71" s="21"/>
      <c r="H71" s="45"/>
      <c r="I71" s="21"/>
      <c r="J71" s="21"/>
    </row>
    <row r="72" customFormat="false" ht="15.75" hidden="false" customHeight="false" outlineLevel="0" collapsed="false">
      <c r="A72" s="21" t="s">
        <v>50</v>
      </c>
      <c r="B72" s="21"/>
      <c r="C72" s="21"/>
      <c r="D72" s="21"/>
      <c r="E72" s="21"/>
      <c r="F72" s="21"/>
      <c r="G72" s="21"/>
      <c r="H72" s="45"/>
      <c r="I72" s="21"/>
      <c r="J72" s="21"/>
    </row>
    <row r="73" customFormat="false" ht="15.75" hidden="false" customHeight="false" outlineLevel="0" collapsed="false">
      <c r="A73" s="41" t="s">
        <v>277</v>
      </c>
      <c r="B73" s="21"/>
      <c r="C73" s="21"/>
      <c r="D73" s="21"/>
      <c r="E73" s="21"/>
      <c r="F73" s="21"/>
      <c r="G73" s="21"/>
      <c r="H73" s="45"/>
      <c r="I73" s="21"/>
      <c r="J73" s="21"/>
    </row>
    <row r="74" customFormat="false" ht="15.75" hidden="false" customHeight="false" outlineLevel="0" collapsed="false">
      <c r="A74" s="41" t="s">
        <v>52</v>
      </c>
      <c r="B74" s="21"/>
      <c r="C74" s="21"/>
      <c r="D74" s="21"/>
      <c r="E74" s="21"/>
      <c r="F74" s="21"/>
      <c r="G74" s="21"/>
      <c r="H74" s="45"/>
      <c r="I74" s="21"/>
      <c r="J74" s="21"/>
    </row>
    <row r="75" customFormat="false" ht="15.75" hidden="false" customHeight="false" outlineLevel="0" collapsed="false">
      <c r="A75" s="41" t="s">
        <v>278</v>
      </c>
      <c r="B75" s="21"/>
      <c r="C75" s="21"/>
      <c r="D75" s="21"/>
      <c r="E75" s="21"/>
      <c r="F75" s="21"/>
      <c r="G75" s="21"/>
      <c r="H75" s="45"/>
      <c r="I75" s="21"/>
      <c r="J75" s="21"/>
    </row>
    <row r="76" customFormat="false" ht="15.75" hidden="false" customHeight="false" outlineLevel="0" collapsed="false">
      <c r="A76" s="41" t="s">
        <v>54</v>
      </c>
      <c r="B76" s="21"/>
      <c r="C76" s="21"/>
      <c r="D76" s="21"/>
      <c r="E76" s="21"/>
      <c r="F76" s="21"/>
      <c r="G76" s="21"/>
      <c r="H76" s="45"/>
      <c r="I76" s="21"/>
      <c r="J76" s="21"/>
    </row>
    <row r="77" customFormat="false" ht="15.75" hidden="false" customHeight="false" outlineLevel="0" collapsed="false">
      <c r="A77" s="21" t="s">
        <v>55</v>
      </c>
      <c r="B77" s="21"/>
      <c r="C77" s="41" t="n">
        <f aca="false">Worksheet!D23</f>
        <v>0</v>
      </c>
      <c r="D77" s="41" t="s">
        <v>56</v>
      </c>
      <c r="E77" s="35"/>
      <c r="F77" s="41"/>
      <c r="G77" s="41" t="n">
        <f aca="false">Worksheet!B29</f>
        <v>0</v>
      </c>
      <c r="H77" s="46" t="s">
        <v>57</v>
      </c>
      <c r="I77" s="15" t="n">
        <f aca="false">Worksheet!D29</f>
        <v>0</v>
      </c>
      <c r="J77" s="15"/>
    </row>
    <row r="78" customFormat="false" ht="15.75" hidden="false" customHeight="false" outlineLevel="0" collapsed="false">
      <c r="A78" s="21"/>
      <c r="B78" s="21"/>
      <c r="C78" s="41"/>
      <c r="D78" s="41" t="s">
        <v>58</v>
      </c>
      <c r="E78" s="35"/>
      <c r="F78" s="41"/>
      <c r="G78" s="41" t="n">
        <f aca="false">Worksheet!B30</f>
        <v>0</v>
      </c>
      <c r="H78" s="46" t="s">
        <v>57</v>
      </c>
      <c r="I78" s="15" t="n">
        <f aca="false">Worksheet!D30</f>
        <v>0</v>
      </c>
      <c r="J78" s="15"/>
    </row>
    <row r="79" customFormat="false" ht="15.75" hidden="false" customHeight="false" outlineLevel="0" collapsed="false">
      <c r="A79" s="21"/>
      <c r="B79" s="21"/>
      <c r="C79" s="47"/>
      <c r="D79" s="41" t="s">
        <v>59</v>
      </c>
      <c r="E79" s="35"/>
      <c r="F79" s="41"/>
      <c r="G79" s="41" t="n">
        <f aca="false">Worksheet!B31</f>
        <v>0</v>
      </c>
      <c r="H79" s="46" t="s">
        <v>57</v>
      </c>
      <c r="I79" s="15" t="n">
        <f aca="false">Worksheet!D31</f>
        <v>0</v>
      </c>
      <c r="J79" s="15"/>
    </row>
    <row r="80" customFormat="false" ht="15.75" hidden="false" customHeight="false" outlineLevel="0" collapsed="false">
      <c r="A80" s="21"/>
      <c r="C80" s="41"/>
      <c r="D80" s="41" t="s">
        <v>60</v>
      </c>
      <c r="E80" s="41"/>
      <c r="F80" s="41"/>
      <c r="G80" s="41" t="n">
        <f aca="false">Worksheet!B32</f>
        <v>0</v>
      </c>
      <c r="H80" s="46" t="s">
        <v>57</v>
      </c>
      <c r="I80" s="15" t="n">
        <f aca="false">Worksheet!D32</f>
        <v>0</v>
      </c>
      <c r="J80" s="21"/>
    </row>
    <row r="81" customFormat="false" ht="15.75" hidden="false" customHeight="false" outlineLevel="0" collapsed="false">
      <c r="A81" s="21"/>
      <c r="B81" s="47" t="s">
        <v>61</v>
      </c>
      <c r="C81" s="21"/>
      <c r="D81" s="21"/>
      <c r="E81" s="21"/>
      <c r="F81" s="21"/>
      <c r="G81" s="21"/>
      <c r="H81" s="21"/>
      <c r="I81" s="21"/>
      <c r="J81" s="21"/>
    </row>
    <row r="82" customFormat="false" ht="15.75" hidden="false" customHeight="false" outlineLevel="0" collapsed="false">
      <c r="A82" s="41"/>
      <c r="B82" s="21"/>
      <c r="C82" s="21"/>
      <c r="D82" s="21"/>
      <c r="E82" s="48"/>
      <c r="F82" s="41"/>
      <c r="G82" s="49"/>
      <c r="H82" s="41"/>
      <c r="I82" s="21"/>
      <c r="J82" s="21"/>
    </row>
    <row r="83" customFormat="false" ht="15.75" hidden="false" customHeight="false" outlineLevel="0" collapsed="false">
      <c r="A83" s="41" t="s">
        <v>62</v>
      </c>
      <c r="E83" s="21"/>
      <c r="F83" s="50" t="n">
        <f aca="false">H83*21/100+H83</f>
        <v>0</v>
      </c>
      <c r="G83" s="41" t="s">
        <v>63</v>
      </c>
      <c r="H83" s="51" t="n">
        <f aca="false">Worksheet!K30</f>
        <v>0</v>
      </c>
      <c r="I83" s="41" t="s">
        <v>64</v>
      </c>
      <c r="J83" s="21"/>
    </row>
    <row r="84" customFormat="false" ht="15.75" hidden="false" customHeight="false" outlineLevel="0" collapsed="false">
      <c r="A84" s="52" t="s">
        <v>65</v>
      </c>
      <c r="B84" s="53" t="s">
        <v>66</v>
      </c>
      <c r="E84" s="21"/>
      <c r="G84" s="54"/>
      <c r="H84" s="55" t="n">
        <f aca="false">F83*15/100</f>
        <v>0</v>
      </c>
      <c r="I84" s="0" t="s">
        <v>67</v>
      </c>
      <c r="J84" s="21"/>
    </row>
    <row r="85" customFormat="false" ht="15.75" hidden="false" customHeight="false" outlineLevel="0" collapsed="false">
      <c r="B85" s="53" t="s">
        <v>68</v>
      </c>
      <c r="E85" s="21"/>
      <c r="H85" s="55" t="n">
        <f aca="false">F83*75/100</f>
        <v>0</v>
      </c>
      <c r="I85" s="0" t="s">
        <v>67</v>
      </c>
      <c r="J85" s="21"/>
    </row>
    <row r="86" customFormat="false" ht="15.75" hidden="false" customHeight="false" outlineLevel="0" collapsed="false">
      <c r="B86" s="53" t="s">
        <v>69</v>
      </c>
      <c r="E86" s="48"/>
      <c r="H86" s="55" t="n">
        <f aca="false">F83-H84-H85</f>
        <v>0</v>
      </c>
      <c r="I86" s="0" t="s">
        <v>67</v>
      </c>
      <c r="J86" s="21"/>
    </row>
    <row r="87" customFormat="false" ht="15.75" hidden="false" customHeight="false" outlineLevel="0" collapsed="false">
      <c r="A87" s="36"/>
      <c r="E87" s="21"/>
      <c r="F87" s="50"/>
      <c r="G87" s="41"/>
      <c r="H87" s="50"/>
      <c r="I87" s="41"/>
      <c r="J87" s="21"/>
    </row>
    <row r="88" customFormat="false" ht="15.75" hidden="false" customHeight="false" outlineLevel="0" collapsed="false">
      <c r="A88" s="52"/>
      <c r="B88" s="53"/>
      <c r="E88" s="21"/>
      <c r="H88" s="55"/>
      <c r="J88" s="21"/>
    </row>
    <row r="89" customFormat="false" ht="15.75" hidden="false" customHeight="false" outlineLevel="0" collapsed="false">
      <c r="B89" s="53"/>
      <c r="E89" s="21"/>
      <c r="H89" s="55"/>
      <c r="J89" s="21"/>
    </row>
    <row r="90" customFormat="false" ht="15.75" hidden="false" customHeight="false" outlineLevel="0" collapsed="false">
      <c r="B90" s="53"/>
      <c r="E90" s="21"/>
      <c r="H90" s="55"/>
      <c r="J90" s="21"/>
    </row>
    <row r="91" customFormat="false" ht="15.75" hidden="false" customHeight="false" outlineLevel="0" collapsed="false">
      <c r="A91" s="0" t="s">
        <v>72</v>
      </c>
      <c r="F91" s="21"/>
      <c r="G91" s="21"/>
      <c r="H91" s="45"/>
      <c r="I91" s="21"/>
      <c r="J91" s="21"/>
    </row>
    <row r="92" customFormat="false" ht="15.75" hidden="false" customHeight="false" outlineLevel="0" collapsed="false">
      <c r="B92" s="0" t="s">
        <v>73</v>
      </c>
      <c r="F92" s="0" t="s">
        <v>74</v>
      </c>
      <c r="G92" s="21"/>
      <c r="H92" s="45"/>
      <c r="I92" s="21"/>
      <c r="J92" s="21"/>
    </row>
    <row r="93" customFormat="false" ht="15.75" hidden="false" customHeight="false" outlineLevel="0" collapsed="false">
      <c r="B93" s="0" t="s">
        <v>279</v>
      </c>
      <c r="F93" s="0" t="s">
        <v>76</v>
      </c>
      <c r="G93" s="21"/>
      <c r="H93" s="45"/>
      <c r="I93" s="21"/>
      <c r="J93" s="21"/>
    </row>
    <row r="94" customFormat="false" ht="15.75" hidden="false" customHeight="false" outlineLevel="0" collapsed="false">
      <c r="B94" s="0" t="s">
        <v>77</v>
      </c>
      <c r="F94" s="21"/>
      <c r="G94" s="21"/>
      <c r="H94" s="45"/>
      <c r="I94" s="21"/>
      <c r="J94" s="21"/>
    </row>
    <row r="95" customFormat="false" ht="15.75" hidden="false" customHeight="false" outlineLevel="0" collapsed="false">
      <c r="B95" s="0" t="s">
        <v>78</v>
      </c>
      <c r="F95" s="0" t="s">
        <v>79</v>
      </c>
      <c r="G95" s="21"/>
      <c r="H95" s="45"/>
      <c r="I95" s="21"/>
      <c r="J95" s="21"/>
    </row>
    <row r="96" customFormat="false" ht="15.75" hidden="false" customHeight="false" outlineLevel="0" collapsed="false">
      <c r="A96" s="11" t="s">
        <v>30</v>
      </c>
      <c r="B96" s="11"/>
      <c r="C96" s="11"/>
      <c r="F96" s="21"/>
      <c r="G96" s="21"/>
      <c r="H96" s="45"/>
      <c r="I96" s="21"/>
      <c r="J96" s="21"/>
    </row>
    <row r="97" customFormat="false" ht="15.75" hidden="false" customHeight="false" outlineLevel="0" collapsed="false">
      <c r="A97" s="11"/>
      <c r="B97" s="24" t="str">
        <f aca="false">Worksheet!A37</f>
        <v>* </v>
      </c>
      <c r="C97" s="11"/>
      <c r="F97" s="21"/>
      <c r="G97" s="21"/>
      <c r="H97" s="45"/>
      <c r="I97" s="21"/>
      <c r="J97" s="21"/>
    </row>
    <row r="98" customFormat="false" ht="15.75" hidden="false" customHeight="false" outlineLevel="0" collapsed="false">
      <c r="A98" s="11"/>
      <c r="B98" s="24" t="str">
        <f aca="false">Worksheet!A38</f>
        <v>*</v>
      </c>
      <c r="C98" s="11"/>
      <c r="F98" s="21"/>
      <c r="G98" s="21"/>
      <c r="H98" s="45"/>
      <c r="I98" s="21"/>
      <c r="J98" s="21"/>
    </row>
    <row r="99" customFormat="false" ht="15.75" hidden="false" customHeight="false" outlineLevel="0" collapsed="false">
      <c r="A99" s="11"/>
      <c r="B99" s="24" t="str">
        <f aca="false">Worksheet!A39</f>
        <v>*</v>
      </c>
      <c r="C99" s="11"/>
      <c r="D99" s="11"/>
      <c r="E99" s="11"/>
      <c r="F99" s="11"/>
      <c r="G99" s="11"/>
      <c r="H99" s="21"/>
      <c r="I99" s="21"/>
      <c r="J99" s="21"/>
    </row>
    <row r="100" customFormat="false" ht="15.75" hidden="false" customHeight="false" outlineLevel="0" collapsed="false">
      <c r="A100" s="11"/>
      <c r="B100" s="24" t="str">
        <f aca="false">Worksheet!A40</f>
        <v>*</v>
      </c>
      <c r="C100" s="11"/>
      <c r="D100" s="11"/>
      <c r="E100" s="11"/>
      <c r="F100" s="11"/>
      <c r="G100" s="11"/>
      <c r="H100" s="21"/>
      <c r="I100" s="21"/>
      <c r="J100" s="21"/>
    </row>
    <row r="101" customFormat="false" ht="15.75" hidden="false" customHeight="false" outlineLevel="0" collapsed="false">
      <c r="A101" s="11" t="s">
        <v>33</v>
      </c>
      <c r="B101" s="11"/>
      <c r="C101" s="11"/>
      <c r="D101" s="11"/>
      <c r="E101" s="11"/>
      <c r="F101" s="11"/>
      <c r="G101" s="11"/>
      <c r="H101" s="56"/>
    </row>
    <row r="102" customFormat="false" ht="15.75" hidden="false" customHeight="false" outlineLevel="0" collapsed="false">
      <c r="A102" s="11"/>
      <c r="B102" s="24" t="str">
        <f aca="false">Worksheet!A44</f>
        <v>* </v>
      </c>
      <c r="C102" s="11"/>
      <c r="D102" s="11"/>
      <c r="E102" s="11"/>
      <c r="F102" s="11"/>
      <c r="G102" s="11"/>
      <c r="H102" s="56"/>
    </row>
    <row r="103" customFormat="false" ht="15.75" hidden="false" customHeight="false" outlineLevel="0" collapsed="false">
      <c r="A103" s="11"/>
      <c r="B103" s="24" t="str">
        <f aca="false">Worksheet!A45</f>
        <v>*</v>
      </c>
      <c r="C103" s="11"/>
      <c r="D103" s="11"/>
      <c r="E103" s="11"/>
      <c r="F103" s="11"/>
      <c r="G103" s="11"/>
      <c r="H103" s="56"/>
    </row>
    <row r="104" customFormat="false" ht="15.75" hidden="false" customHeight="false" outlineLevel="0" collapsed="false">
      <c r="A104" s="11"/>
      <c r="B104" s="24" t="str">
        <f aca="false">Worksheet!A46</f>
        <v>*</v>
      </c>
      <c r="C104" s="11"/>
      <c r="D104" s="11"/>
      <c r="E104" s="11"/>
      <c r="F104" s="11"/>
      <c r="G104" s="11"/>
      <c r="H104" s="56"/>
    </row>
    <row r="105" customFormat="false" ht="15.75" hidden="false" customHeight="false" outlineLevel="0" collapsed="false">
      <c r="B105" s="24" t="str">
        <f aca="false">Worksheet!A47</f>
        <v>*</v>
      </c>
      <c r="D105" s="11"/>
      <c r="E105" s="11"/>
      <c r="F105" s="11"/>
      <c r="G105" s="11"/>
      <c r="H105" s="56"/>
    </row>
    <row r="106" customFormat="false" ht="15.75" hidden="false" customHeight="false" outlineLevel="0" collapsed="false">
      <c r="B106" s="24" t="str">
        <f aca="false">Worksheet!A48</f>
        <v>*</v>
      </c>
      <c r="D106" s="11"/>
      <c r="E106" s="11"/>
      <c r="F106" s="11"/>
      <c r="G106" s="11"/>
      <c r="H106" s="56"/>
    </row>
    <row r="107" customFormat="false" ht="15.75" hidden="false" customHeight="false" outlineLevel="0" collapsed="false">
      <c r="D107" s="11"/>
      <c r="E107" s="11"/>
      <c r="F107" s="11"/>
      <c r="G107" s="11"/>
      <c r="H107" s="56"/>
    </row>
    <row r="108" customFormat="false" ht="15.75" hidden="false" customHeight="false" outlineLevel="0" collapsed="false">
      <c r="A108" s="11"/>
      <c r="B108" s="24"/>
      <c r="C108" s="11"/>
      <c r="D108" s="11"/>
      <c r="E108" s="11"/>
      <c r="F108" s="11"/>
      <c r="G108" s="11"/>
      <c r="H108" s="56"/>
    </row>
    <row r="109" customFormat="false" ht="15.75" hidden="false" customHeight="false" outlineLevel="0" collapsed="false">
      <c r="A109" s="11"/>
      <c r="B109" s="24"/>
      <c r="C109" s="11"/>
      <c r="D109" s="11"/>
      <c r="E109" s="11"/>
      <c r="F109" s="11"/>
      <c r="G109" s="11"/>
      <c r="H109" s="56"/>
    </row>
    <row r="110" customFormat="false" ht="15.75" hidden="false" customHeight="false" outlineLevel="0" collapsed="false">
      <c r="A110" s="11"/>
      <c r="B110" s="24"/>
      <c r="C110" s="11"/>
      <c r="D110" s="11"/>
      <c r="E110" s="11"/>
      <c r="F110" s="11"/>
      <c r="G110" s="11"/>
      <c r="H110" s="56"/>
    </row>
    <row r="111" customFormat="false" ht="15.75" hidden="false" customHeight="false" outlineLevel="0" collapsed="false">
      <c r="H111" s="56"/>
    </row>
    <row r="112" customFormat="false" ht="15.75" hidden="false" customHeight="false" outlineLevel="0" collapsed="false">
      <c r="H112" s="56"/>
    </row>
    <row r="113" customFormat="false" ht="15.75" hidden="false" customHeight="false" outlineLevel="0" collapsed="false">
      <c r="H113" s="56"/>
    </row>
    <row r="118" customFormat="false" ht="15.75" hidden="false" customHeight="false" outlineLevel="0" collapsed="false">
      <c r="A118" s="21" t="s">
        <v>80</v>
      </c>
    </row>
    <row r="119" customFormat="false" ht="15.75" hidden="false" customHeight="false" outlineLevel="0" collapsed="false">
      <c r="A119" s="21" t="s">
        <v>81</v>
      </c>
    </row>
    <row r="120" customFormat="false" ht="15.75" hidden="false" customHeight="false" outlineLevel="0" collapsed="false">
      <c r="A120" s="21" t="s">
        <v>82</v>
      </c>
    </row>
    <row r="122" customFormat="false" ht="15.75" hidden="false" customHeight="false" outlineLevel="0" collapsed="false">
      <c r="A122" s="11" t="s">
        <v>83</v>
      </c>
    </row>
    <row r="123" customFormat="false" ht="15.75" hidden="false" customHeight="false" outlineLevel="0" collapsed="false">
      <c r="A123" s="21" t="s">
        <v>280</v>
      </c>
      <c r="B123" s="21"/>
      <c r="C123" s="21"/>
      <c r="D123" s="21"/>
      <c r="E123" s="21"/>
      <c r="F123" s="21"/>
      <c r="G123" s="21"/>
      <c r="H123" s="21"/>
    </row>
    <row r="124" customFormat="false" ht="15.75" hidden="false" customHeight="false" outlineLevel="0" collapsed="false">
      <c r="A124" s="21" t="s">
        <v>85</v>
      </c>
      <c r="B124" s="21"/>
      <c r="C124" s="21"/>
      <c r="D124" s="21"/>
      <c r="E124" s="21"/>
      <c r="F124" s="21"/>
      <c r="G124" s="21"/>
      <c r="H124" s="21"/>
    </row>
    <row r="125" customFormat="false" ht="15.75" hidden="false" customHeight="false" outlineLevel="0" collapsed="false">
      <c r="A125" s="21"/>
      <c r="B125" s="21" t="s">
        <v>281</v>
      </c>
      <c r="C125" s="21"/>
      <c r="D125" s="21"/>
      <c r="E125" s="21"/>
      <c r="F125" s="21"/>
      <c r="G125" s="21"/>
      <c r="I125" s="21" t="s">
        <v>87</v>
      </c>
    </row>
    <row r="126" customFormat="false" ht="15.75" hidden="false" customHeight="false" outlineLevel="0" collapsed="false">
      <c r="A126" s="21"/>
      <c r="B126" s="21" t="s">
        <v>88</v>
      </c>
      <c r="C126" s="21"/>
      <c r="D126" s="21"/>
      <c r="E126" s="21"/>
      <c r="G126" s="21"/>
      <c r="I126" s="21" t="s">
        <v>87</v>
      </c>
    </row>
    <row r="127" customFormat="false" ht="15.75" hidden="false" customHeight="false" outlineLevel="0" collapsed="false">
      <c r="A127" s="21"/>
      <c r="B127" s="21" t="s">
        <v>89</v>
      </c>
      <c r="C127" s="21"/>
      <c r="D127" s="21"/>
      <c r="E127" s="21"/>
      <c r="G127" s="21"/>
      <c r="I127" s="21" t="s">
        <v>87</v>
      </c>
    </row>
    <row r="128" customFormat="false" ht="15.75" hidden="false" customHeight="false" outlineLevel="0" collapsed="false">
      <c r="A128" s="21"/>
      <c r="B128" s="21" t="s">
        <v>90</v>
      </c>
      <c r="C128" s="21"/>
      <c r="D128" s="21"/>
      <c r="E128" s="21"/>
      <c r="G128" s="21"/>
      <c r="I128" s="21" t="s">
        <v>87</v>
      </c>
    </row>
    <row r="129" customFormat="false" ht="15.75" hidden="false" customHeight="false" outlineLevel="0" collapsed="false">
      <c r="A129" s="21"/>
      <c r="B129" s="21" t="s">
        <v>91</v>
      </c>
      <c r="C129" s="21"/>
      <c r="D129" s="21"/>
      <c r="E129" s="21"/>
      <c r="G129" s="21"/>
      <c r="I129" s="21" t="s">
        <v>87</v>
      </c>
    </row>
    <row r="130" customFormat="false" ht="15.75" hidden="false" customHeight="false" outlineLevel="0" collapsed="false">
      <c r="A130" s="21"/>
      <c r="B130" s="21" t="s">
        <v>92</v>
      </c>
      <c r="C130" s="21"/>
      <c r="D130" s="21"/>
      <c r="E130" s="21"/>
      <c r="G130" s="21"/>
      <c r="I130" s="21" t="s">
        <v>87</v>
      </c>
    </row>
    <row r="131" customFormat="false" ht="15.75" hidden="false" customHeight="false" outlineLevel="0" collapsed="false">
      <c r="A131" s="21" t="s">
        <v>93</v>
      </c>
      <c r="C131" s="21"/>
      <c r="D131" s="21"/>
      <c r="E131" s="21"/>
      <c r="G131" s="21"/>
    </row>
    <row r="132" customFormat="false" ht="15.75" hidden="false" customHeight="false" outlineLevel="0" collapsed="false">
      <c r="A132" s="41" t="s">
        <v>94</v>
      </c>
      <c r="B132" s="21"/>
      <c r="C132" s="21"/>
      <c r="D132" s="21"/>
      <c r="E132" s="21"/>
      <c r="F132" s="21"/>
      <c r="G132" s="21"/>
      <c r="H132" s="21"/>
    </row>
    <row r="133" customFormat="false" ht="15.75" hidden="false" customHeight="false" outlineLevel="0" collapsed="false">
      <c r="B133" s="21"/>
      <c r="C133" s="21"/>
      <c r="D133" s="21"/>
      <c r="E133" s="21"/>
      <c r="F133" s="21"/>
      <c r="G133" s="21"/>
      <c r="H133" s="21"/>
    </row>
    <row r="134" customFormat="false" ht="15.75" hidden="false" customHeight="false" outlineLevel="0" collapsed="false">
      <c r="A134" s="11" t="s">
        <v>95</v>
      </c>
    </row>
    <row r="135" customFormat="false" ht="15.75" hidden="false" customHeight="false" outlineLevel="0" collapsed="false">
      <c r="A135" s="21" t="s">
        <v>96</v>
      </c>
    </row>
    <row r="136" customFormat="false" ht="15.75" hidden="false" customHeight="false" outlineLevel="0" collapsed="false">
      <c r="A136" s="21" t="s">
        <v>97</v>
      </c>
    </row>
    <row r="138" customFormat="false" ht="15.75" hidden="false" customHeight="false" outlineLevel="0" collapsed="false">
      <c r="A138" s="11" t="s">
        <v>98</v>
      </c>
    </row>
    <row r="139" customFormat="false" ht="15.75" hidden="false" customHeight="false" outlineLevel="0" collapsed="false">
      <c r="A139" s="21" t="s">
        <v>99</v>
      </c>
    </row>
    <row r="140" customFormat="false" ht="15.75" hidden="false" customHeight="false" outlineLevel="0" collapsed="false">
      <c r="A140" s="21" t="s">
        <v>100</v>
      </c>
    </row>
    <row r="141" customFormat="false" ht="15.75" hidden="false" customHeight="false" outlineLevel="0" collapsed="false">
      <c r="A141" s="21" t="s">
        <v>101</v>
      </c>
    </row>
    <row r="142" customFormat="false" ht="15.75" hidden="false" customHeight="false" outlineLevel="0" collapsed="false">
      <c r="A142" s="21" t="s">
        <v>102</v>
      </c>
    </row>
    <row r="144" customFormat="false" ht="16.5" hidden="false" customHeight="false" outlineLevel="0" collapsed="false">
      <c r="A144" s="21" t="s">
        <v>103</v>
      </c>
      <c r="G144" s="21" t="s">
        <v>104</v>
      </c>
    </row>
    <row r="145" customFormat="false" ht="15.75" hidden="false" customHeight="false" outlineLevel="0" collapsed="false">
      <c r="A145" s="57"/>
      <c r="B145" s="58"/>
      <c r="C145" s="58"/>
      <c r="D145" s="58"/>
      <c r="E145" s="59"/>
      <c r="G145" s="57"/>
      <c r="H145" s="58"/>
      <c r="I145" s="58"/>
      <c r="J145" s="59"/>
    </row>
    <row r="146" customFormat="false" ht="15.75" hidden="false" customHeight="false" outlineLevel="0" collapsed="false">
      <c r="A146" s="60"/>
      <c r="B146" s="61"/>
      <c r="C146" s="61"/>
      <c r="D146" s="61"/>
      <c r="E146" s="62"/>
      <c r="G146" s="60"/>
      <c r="H146" s="61"/>
      <c r="I146" s="61"/>
      <c r="J146" s="62"/>
    </row>
    <row r="147" customFormat="false" ht="15.75" hidden="false" customHeight="false" outlineLevel="0" collapsed="false">
      <c r="A147" s="60"/>
      <c r="B147" s="61"/>
      <c r="C147" s="61"/>
      <c r="D147" s="61"/>
      <c r="E147" s="62"/>
      <c r="G147" s="60"/>
      <c r="H147" s="61"/>
      <c r="I147" s="61"/>
      <c r="J147" s="62"/>
    </row>
    <row r="148" customFormat="false" ht="16.5" hidden="false" customHeight="false" outlineLevel="0" collapsed="false">
      <c r="A148" s="60"/>
      <c r="B148" s="61"/>
      <c r="C148" s="61"/>
      <c r="D148" s="61"/>
      <c r="E148" s="62"/>
      <c r="G148" s="63"/>
      <c r="H148" s="64"/>
      <c r="I148" s="64"/>
      <c r="J148" s="65"/>
    </row>
    <row r="149" customFormat="false" ht="15.75" hidden="false" customHeight="false" outlineLevel="0" collapsed="false">
      <c r="A149" s="60"/>
      <c r="B149" s="61"/>
      <c r="C149" s="61"/>
      <c r="D149" s="61"/>
      <c r="E149" s="62"/>
    </row>
    <row r="150" customFormat="false" ht="16.5" hidden="false" customHeight="false" outlineLevel="0" collapsed="false">
      <c r="A150" s="63"/>
      <c r="B150" s="64"/>
      <c r="C150" s="64"/>
      <c r="D150" s="64"/>
      <c r="E150" s="65"/>
      <c r="H150" s="56"/>
    </row>
    <row r="151" customFormat="false" ht="15.75" hidden="false" customHeight="false" outlineLevel="0" collapsed="false">
      <c r="A151" s="66" t="s">
        <v>105</v>
      </c>
      <c r="B151" s="61"/>
      <c r="C151" s="61"/>
      <c r="D151" s="61"/>
      <c r="E151" s="61"/>
      <c r="H151" s="56"/>
    </row>
    <row r="152" customFormat="false" ht="15.75" hidden="false" customHeight="false" outlineLevel="0" collapsed="false">
      <c r="B152" s="20" t="s">
        <v>106</v>
      </c>
      <c r="C152" s="61"/>
      <c r="D152" s="61"/>
      <c r="E152" s="61"/>
      <c r="H152" s="56"/>
    </row>
    <row r="153" customFormat="false" ht="15.75" hidden="false" customHeight="false" outlineLevel="0" collapsed="false">
      <c r="A153" s="61"/>
      <c r="B153" s="20" t="s">
        <v>107</v>
      </c>
      <c r="H153" s="56"/>
    </row>
    <row r="154" customFormat="false" ht="15.75" hidden="false" customHeight="false" outlineLevel="0" collapsed="false">
      <c r="B154" s="20" t="s">
        <v>108</v>
      </c>
      <c r="H154" s="56"/>
    </row>
    <row r="155" customFormat="false" ht="15.75" hidden="false" customHeight="false" outlineLevel="0" collapsed="false">
      <c r="B155" s="20" t="s">
        <v>109</v>
      </c>
    </row>
    <row r="157" customFormat="false" ht="15.75" hidden="false" customHeight="false" outlineLevel="0" collapsed="false">
      <c r="A157" s="21" t="s">
        <v>110</v>
      </c>
    </row>
    <row r="158" customFormat="false" ht="15.75" hidden="false" customHeight="false" outlineLevel="0" collapsed="false">
      <c r="A158" s="41" t="s">
        <v>111</v>
      </c>
    </row>
    <row r="159" customFormat="false" ht="15.75" hidden="false" customHeight="false" outlineLevel="0" collapsed="false">
      <c r="A159" s="41" t="s">
        <v>112</v>
      </c>
    </row>
    <row r="160" customFormat="false" ht="15.75" hidden="false" customHeight="false" outlineLevel="0" collapsed="false">
      <c r="A160" s="41" t="s">
        <v>113</v>
      </c>
    </row>
    <row r="174" customFormat="false" ht="20.25" hidden="false" customHeight="false" outlineLevel="0" collapsed="false">
      <c r="A174" s="67" t="s">
        <v>114</v>
      </c>
      <c r="H174" s="56"/>
    </row>
    <row r="175" customFormat="false" ht="16.5" hidden="false" customHeight="false" outlineLevel="0" collapsed="false">
      <c r="A175" s="68"/>
      <c r="H175" s="56"/>
    </row>
    <row r="176" customFormat="false" ht="15.75" hidden="false" customHeight="false" outlineLevel="0" collapsed="false">
      <c r="A176" s="69" t="s">
        <v>115</v>
      </c>
      <c r="B176" s="70"/>
      <c r="C176" s="70" t="s">
        <v>116</v>
      </c>
      <c r="F176" s="11" t="s">
        <v>117</v>
      </c>
      <c r="G176" s="11"/>
      <c r="H176" s="56"/>
      <c r="I176" s="11" t="s">
        <v>118</v>
      </c>
    </row>
    <row r="177" customFormat="false" ht="15.75" hidden="false" customHeight="false" outlineLevel="0" collapsed="false">
      <c r="A177" s="53" t="n">
        <f aca="false">['file:///H:/Telprogramma - nieuw/offerte  kozijnen coordinator nieuw 01-6-2016.xls']Gegevens!B40</f>
        <v>0</v>
      </c>
      <c r="B177" s="41" t="s">
        <v>119</v>
      </c>
      <c r="G177" s="53" t="n">
        <v>73</v>
      </c>
      <c r="H177" s="56"/>
      <c r="I177" s="53" t="n">
        <f aca="false">A177*G177</f>
        <v>0</v>
      </c>
    </row>
    <row r="178" customFormat="false" ht="15.75" hidden="false" customHeight="false" outlineLevel="0" collapsed="false">
      <c r="A178" s="53" t="n">
        <f aca="false">['file:///H:/Telprogramma - nieuw/offerte  kozijnen coordinator nieuw 01-6-2016.xls']Gegevens!B41</f>
        <v>0</v>
      </c>
      <c r="B178" s="41" t="s">
        <v>120</v>
      </c>
      <c r="G178" s="53" t="n">
        <v>128</v>
      </c>
      <c r="H178" s="56"/>
      <c r="I178" s="53" t="n">
        <f aca="false">A178*G178</f>
        <v>0</v>
      </c>
    </row>
    <row r="179" customFormat="false" ht="15.75" hidden="false" customHeight="false" outlineLevel="0" collapsed="false">
      <c r="A179" s="53" t="n">
        <f aca="false">['file:///H:/Telprogramma - nieuw/offerte  kozijnen coordinator nieuw 01-6-2016.xls']Gegevens!B42</f>
        <v>0</v>
      </c>
      <c r="B179" s="41" t="s">
        <v>121</v>
      </c>
      <c r="G179" s="53" t="n">
        <v>152</v>
      </c>
      <c r="H179" s="56"/>
      <c r="I179" s="53" t="n">
        <f aca="false">A179*G179</f>
        <v>0</v>
      </c>
    </row>
    <row r="180" customFormat="false" ht="15.75" hidden="false" customHeight="false" outlineLevel="0" collapsed="false">
      <c r="A180" s="53" t="n">
        <v>0</v>
      </c>
      <c r="B180" s="41" t="s">
        <v>122</v>
      </c>
      <c r="G180" s="53" t="n">
        <v>176</v>
      </c>
      <c r="H180" s="56"/>
      <c r="I180" s="53" t="n">
        <f aca="false">A180*G180</f>
        <v>0</v>
      </c>
    </row>
    <row r="181" customFormat="false" ht="15.75" hidden="false" customHeight="false" outlineLevel="0" collapsed="false">
      <c r="A181" s="53" t="n">
        <f aca="false">['file:///H:/Telprogramma - nieuw/offerte  kozijnen coordinator nieuw 01-6-2016.xls']Gegevens!B44</f>
        <v>0</v>
      </c>
      <c r="B181" s="41" t="s">
        <v>123</v>
      </c>
      <c r="G181" s="53" t="n">
        <v>67</v>
      </c>
      <c r="H181" s="56"/>
      <c r="I181" s="53" t="n">
        <f aca="false">A181*G181</f>
        <v>0</v>
      </c>
    </row>
    <row r="182" customFormat="false" ht="15.75" hidden="false" customHeight="false" outlineLevel="0" collapsed="false">
      <c r="A182" s="53" t="n">
        <f aca="false">['file:///H:/Telprogramma - nieuw/offerte  kozijnen coordinator nieuw 01-6-2016.xls']Gegevens!B45</f>
        <v>0</v>
      </c>
      <c r="B182" s="34" t="s">
        <v>124</v>
      </c>
      <c r="D182" s="61"/>
      <c r="G182" s="71" t="n">
        <v>19</v>
      </c>
      <c r="H182" s="56"/>
      <c r="I182" s="71" t="n">
        <f aca="false">A182*G182</f>
        <v>0</v>
      </c>
    </row>
    <row r="183" customFormat="false" ht="15.75" hidden="false" customHeight="false" outlineLevel="0" collapsed="false">
      <c r="A183" s="53" t="n">
        <f aca="false">['file:///H:/Telprogramma - nieuw/offerte  kozijnen coordinator nieuw 01-6-2016.xls']Gegevens!B46</f>
        <v>0</v>
      </c>
      <c r="B183" s="35" t="s">
        <v>125</v>
      </c>
      <c r="D183" s="61"/>
      <c r="G183" s="72" t="n">
        <v>388</v>
      </c>
      <c r="H183" s="56"/>
      <c r="I183" s="72" t="n">
        <f aca="false">A183*G183</f>
        <v>0</v>
      </c>
    </row>
    <row r="184" customFormat="false" ht="15.75" hidden="false" customHeight="false" outlineLevel="0" collapsed="false">
      <c r="A184" s="53" t="n">
        <f aca="false">['file:///H:/Telprogramma - nieuw/offerte  kozijnen coordinator nieuw 01-6-2016.xls']Gegevens!B47</f>
        <v>0</v>
      </c>
      <c r="B184" s="73" t="s">
        <v>126</v>
      </c>
      <c r="D184" s="66"/>
      <c r="G184" s="72" t="n">
        <v>739</v>
      </c>
      <c r="H184" s="56"/>
      <c r="I184" s="74" t="n">
        <f aca="false">A184*G184</f>
        <v>0</v>
      </c>
    </row>
    <row r="185" customFormat="false" ht="15.75" hidden="false" customHeight="false" outlineLevel="0" collapsed="false">
      <c r="A185" s="53" t="n">
        <v>0</v>
      </c>
      <c r="B185" s="73" t="s">
        <v>127</v>
      </c>
      <c r="D185" s="66"/>
      <c r="G185" s="72" t="n">
        <v>339</v>
      </c>
      <c r="H185" s="56"/>
      <c r="I185" s="74" t="n">
        <f aca="false">A185*G185</f>
        <v>0</v>
      </c>
    </row>
    <row r="186" customFormat="false" ht="15.75" hidden="false" customHeight="false" outlineLevel="0" collapsed="false">
      <c r="A186" s="53" t="n">
        <f aca="false">['file:///H:/Telprogramma - nieuw/offerte  kozijnen coordinator nieuw 01-6-2016.xls']Gegevens!B49</f>
        <v>0</v>
      </c>
      <c r="B186" s="73" t="s">
        <v>128</v>
      </c>
      <c r="D186" s="66"/>
      <c r="G186" s="72" t="n">
        <v>182</v>
      </c>
      <c r="H186" s="56"/>
      <c r="I186" s="74" t="n">
        <f aca="false">A186*G186</f>
        <v>0</v>
      </c>
    </row>
    <row r="187" customFormat="false" ht="15.75" hidden="false" customHeight="false" outlineLevel="0" collapsed="false">
      <c r="A187" s="53" t="n">
        <f aca="false">['file:///H:/Telprogramma - nieuw/offerte  kozijnen coordinator nieuw 01-6-2016.xls']Gegevens!B50</f>
        <v>0</v>
      </c>
      <c r="B187" s="73" t="s">
        <v>129</v>
      </c>
      <c r="D187" s="66"/>
      <c r="G187" s="72" t="n">
        <v>91</v>
      </c>
      <c r="H187" s="56"/>
      <c r="I187" s="74" t="n">
        <f aca="false">A187*G187</f>
        <v>0</v>
      </c>
    </row>
    <row r="188" customFormat="false" ht="15.75" hidden="false" customHeight="false" outlineLevel="0" collapsed="false">
      <c r="A188" s="53" t="n">
        <v>0</v>
      </c>
      <c r="B188" s="73" t="s">
        <v>130</v>
      </c>
      <c r="D188" s="66"/>
      <c r="G188" s="72" t="n">
        <v>255</v>
      </c>
      <c r="H188" s="56"/>
      <c r="I188" s="75" t="n">
        <f aca="false">A188*G188</f>
        <v>0</v>
      </c>
    </row>
    <row r="189" customFormat="false" ht="15.75" hidden="false" customHeight="false" outlineLevel="0" collapsed="false">
      <c r="A189" s="53" t="n">
        <f aca="false">['file:///H:/Telprogramma - nieuw/offerte  kozijnen coordinator nieuw 01-6-2016.xls']Gegevens!B52</f>
        <v>0</v>
      </c>
      <c r="B189" s="73" t="s">
        <v>131</v>
      </c>
      <c r="D189" s="66"/>
      <c r="G189" s="72" t="n">
        <v>152</v>
      </c>
      <c r="H189" s="56"/>
      <c r="I189" s="75" t="n">
        <f aca="false">A189*G189</f>
        <v>0</v>
      </c>
    </row>
    <row r="190" customFormat="false" ht="15.75" hidden="false" customHeight="false" outlineLevel="0" collapsed="false">
      <c r="A190" s="53" t="n">
        <f aca="false">['file:///H:/Telprogramma - nieuw/offerte  kozijnen coordinator nieuw 01-6-2016.xls']Gegevens!B53</f>
        <v>0</v>
      </c>
      <c r="B190" s="73" t="s">
        <v>132</v>
      </c>
      <c r="D190" s="66"/>
      <c r="G190" s="72" t="n">
        <v>61</v>
      </c>
      <c r="H190" s="56"/>
      <c r="I190" s="75" t="n">
        <f aca="false">A190*G190</f>
        <v>0</v>
      </c>
    </row>
    <row r="191" customFormat="false" ht="15.75" hidden="false" customHeight="false" outlineLevel="0" collapsed="false">
      <c r="A191" s="53" t="n">
        <v>0</v>
      </c>
      <c r="B191" s="73" t="s">
        <v>133</v>
      </c>
      <c r="D191" s="66"/>
      <c r="G191" s="72" t="n">
        <v>61</v>
      </c>
      <c r="H191" s="56"/>
      <c r="I191" s="75" t="n">
        <f aca="false">A191*G191</f>
        <v>0</v>
      </c>
    </row>
    <row r="192" customFormat="false" ht="15.75" hidden="false" customHeight="false" outlineLevel="0" collapsed="false">
      <c r="A192" s="53" t="n">
        <f aca="false">['file:///H:/Telprogramma - nieuw/offerte  kozijnen coordinator nieuw 01-6-2016.xls']Gegevens!B55</f>
        <v>0</v>
      </c>
      <c r="B192" s="73" t="s">
        <v>134</v>
      </c>
      <c r="G192" s="72" t="n">
        <v>61</v>
      </c>
      <c r="H192" s="56"/>
      <c r="I192" s="76" t="n">
        <f aca="false">A192*G192</f>
        <v>0</v>
      </c>
    </row>
    <row r="193" customFormat="false" ht="15.75" hidden="false" customHeight="false" outlineLevel="0" collapsed="false">
      <c r="A193" s="53" t="n">
        <f aca="false">['file:///H:/Telprogramma - nieuw/offerte  kozijnen coordinator nieuw 01-6-2016.xls']Gegevens!B56</f>
        <v>0</v>
      </c>
      <c r="B193" s="73" t="s">
        <v>135</v>
      </c>
      <c r="D193" s="66"/>
      <c r="G193" s="72" t="n">
        <v>218</v>
      </c>
      <c r="H193" s="56"/>
      <c r="I193" s="74" t="n">
        <f aca="false">A193*G193</f>
        <v>0</v>
      </c>
    </row>
    <row r="194" customFormat="false" ht="15.75" hidden="false" customHeight="false" outlineLevel="0" collapsed="false">
      <c r="A194" s="53" t="n">
        <f aca="false">['file:///H:/Telprogramma - nieuw/offerte  kozijnen coordinator nieuw 01-6-2016.xls']Gegevens!B57</f>
        <v>0</v>
      </c>
      <c r="B194" s="53" t="s">
        <v>136</v>
      </c>
      <c r="D194" s="66"/>
      <c r="G194" s="72" t="n">
        <v>460</v>
      </c>
      <c r="H194" s="56"/>
      <c r="I194" s="74" t="n">
        <f aca="false">A194*G194</f>
        <v>0</v>
      </c>
    </row>
    <row r="195" customFormat="false" ht="15.75" hidden="false" customHeight="false" outlineLevel="0" collapsed="false">
      <c r="A195" s="53" t="n">
        <f aca="false">['file:///H:/Telprogramma - nieuw/offerte  kozijnen coordinator nieuw 01-6-2016.xls']Gegevens!B58</f>
        <v>0</v>
      </c>
      <c r="B195" s="73" t="s">
        <v>137</v>
      </c>
      <c r="D195" s="66"/>
      <c r="G195" s="72" t="n">
        <v>109</v>
      </c>
      <c r="H195" s="56"/>
      <c r="I195" s="74" t="n">
        <f aca="false">A195*G195</f>
        <v>0</v>
      </c>
    </row>
    <row r="196" customFormat="false" ht="15.75" hidden="false" customHeight="false" outlineLevel="0" collapsed="false">
      <c r="A196" s="53" t="n">
        <v>0</v>
      </c>
      <c r="B196" s="73" t="s">
        <v>138</v>
      </c>
      <c r="D196" s="66"/>
      <c r="G196" s="72" t="n">
        <v>61</v>
      </c>
      <c r="H196" s="56"/>
      <c r="I196" s="74" t="n">
        <f aca="false">A196*G196</f>
        <v>0</v>
      </c>
    </row>
    <row r="197" customFormat="false" ht="15.75" hidden="false" customHeight="false" outlineLevel="0" collapsed="false">
      <c r="A197" s="53" t="n">
        <f aca="false">['file:///H:/Telprogramma - nieuw/offerte  kozijnen coordinator nieuw 01-6-2016.xls']Gegevens!B60</f>
        <v>0</v>
      </c>
      <c r="B197" s="72" t="s">
        <v>139</v>
      </c>
      <c r="D197" s="66"/>
      <c r="G197" s="72" t="n">
        <v>55</v>
      </c>
      <c r="H197" s="56"/>
      <c r="I197" s="74" t="n">
        <f aca="false">A197*G197</f>
        <v>0</v>
      </c>
    </row>
    <row r="198" customFormat="false" ht="15.75" hidden="false" customHeight="false" outlineLevel="0" collapsed="false">
      <c r="A198" s="53" t="n">
        <f aca="false">['file:///H:/Telprogramma - nieuw/offerte  kozijnen coordinator nieuw 01-6-2016.xls']Gegevens!B61</f>
        <v>0</v>
      </c>
      <c r="B198" s="41" t="s">
        <v>140</v>
      </c>
      <c r="D198" s="66"/>
      <c r="G198" s="72" t="n">
        <v>333</v>
      </c>
      <c r="H198" s="56"/>
      <c r="I198" s="74" t="n">
        <f aca="false">A198*G198</f>
        <v>0</v>
      </c>
    </row>
    <row r="199" customFormat="false" ht="15.75" hidden="false" customHeight="false" outlineLevel="0" collapsed="false">
      <c r="A199" s="53" t="n">
        <f aca="false">['file:///H:/Telprogramma - nieuw/offerte  kozijnen coordinator nieuw 01-6-2016.xls']Gegevens!B62</f>
        <v>0</v>
      </c>
      <c r="B199" s="35" t="s">
        <v>141</v>
      </c>
      <c r="D199" s="66"/>
      <c r="G199" s="72" t="n">
        <v>454</v>
      </c>
      <c r="H199" s="56"/>
      <c r="I199" s="74" t="n">
        <f aca="false">A199*G199</f>
        <v>0</v>
      </c>
    </row>
    <row r="200" customFormat="false" ht="15.75" hidden="false" customHeight="false" outlineLevel="0" collapsed="false">
      <c r="A200" s="53" t="n">
        <f aca="false">['file:///H:/Telprogramma - nieuw/offerte  kozijnen coordinator nieuw 01-6-2016.xls']Gegevens!B63</f>
        <v>0</v>
      </c>
      <c r="B200" s="73" t="s">
        <v>142</v>
      </c>
      <c r="D200" s="66"/>
      <c r="G200" s="72" t="n">
        <v>575</v>
      </c>
      <c r="H200" s="56"/>
      <c r="I200" s="74" t="n">
        <f aca="false">A200*G200</f>
        <v>0</v>
      </c>
    </row>
    <row r="201" customFormat="false" ht="15.75" hidden="false" customHeight="false" outlineLevel="0" collapsed="false">
      <c r="A201" s="53" t="n">
        <f aca="false">['file:///H:/Telprogramma - nieuw/offerte  kozijnen coordinator nieuw 01-6-2016.xls']Gegevens!B64</f>
        <v>0</v>
      </c>
      <c r="B201" s="73" t="s">
        <v>143</v>
      </c>
      <c r="G201" s="72" t="n">
        <v>37</v>
      </c>
      <c r="H201" s="56"/>
      <c r="I201" s="77" t="n">
        <f aca="false">A201*G201</f>
        <v>0</v>
      </c>
    </row>
    <row r="202" customFormat="false" ht="15.75" hidden="false" customHeight="false" outlineLevel="0" collapsed="false">
      <c r="A202" s="71" t="n">
        <f aca="false">['file:///H:/Telprogramma - nieuw/offerte  kozijnen coordinator nieuw 01-6-2016.xls']Gegevens!B65</f>
        <v>0</v>
      </c>
      <c r="B202" s="73" t="s">
        <v>144</v>
      </c>
      <c r="G202" s="72" t="n">
        <v>424</v>
      </c>
      <c r="H202" s="56"/>
      <c r="I202" s="77" t="n">
        <f aca="false">A202*G202</f>
        <v>0</v>
      </c>
    </row>
    <row r="203" customFormat="false" ht="15.75" hidden="false" customHeight="false" outlineLevel="0" collapsed="false">
      <c r="A203" s="71" t="n">
        <f aca="false">['file:///H:/Telprogramma - nieuw/offerte  kozijnen coordinator nieuw 01-6-2016.xls']Gegevens!B66</f>
        <v>0</v>
      </c>
      <c r="B203" s="73" t="s">
        <v>145</v>
      </c>
      <c r="G203" s="72" t="n">
        <v>787</v>
      </c>
      <c r="H203" s="56"/>
      <c r="I203" s="77" t="n">
        <f aca="false">A203*G203</f>
        <v>0</v>
      </c>
    </row>
    <row r="204" customFormat="false" ht="15.75" hidden="false" customHeight="false" outlineLevel="0" collapsed="false">
      <c r="A204" s="71" t="n">
        <f aca="false">['file:///H:/Telprogramma - nieuw/offerte  kozijnen coordinator nieuw 01-6-2016.xls']Gegevens!B67</f>
        <v>0</v>
      </c>
      <c r="B204" s="73" t="s">
        <v>146</v>
      </c>
      <c r="C204" s="41"/>
      <c r="G204" s="72" t="n">
        <v>908</v>
      </c>
      <c r="H204" s="56"/>
      <c r="I204" s="77" t="n">
        <f aca="false">A204*G204</f>
        <v>0</v>
      </c>
    </row>
    <row r="205" customFormat="false" ht="15.75" hidden="false" customHeight="false" outlineLevel="0" collapsed="false">
      <c r="A205" s="71" t="n">
        <f aca="false">['file:///H:/Telprogramma - nieuw/offerte  kozijnen coordinator nieuw 01-6-2016.xls']Gegevens!B68</f>
        <v>0</v>
      </c>
      <c r="B205" s="73" t="s">
        <v>147</v>
      </c>
      <c r="G205" s="72" t="n">
        <v>61</v>
      </c>
      <c r="H205" s="56"/>
      <c r="I205" s="77" t="n">
        <f aca="false">A205*G205</f>
        <v>0</v>
      </c>
    </row>
    <row r="206" customFormat="false" ht="15.75" hidden="false" customHeight="false" outlineLevel="0" collapsed="false">
      <c r="A206" s="71" t="n">
        <f aca="false">['file:///H:/Telprogramma - nieuw/offerte  kozijnen coordinator nieuw 01-6-2016.xls']Gegevens!B69</f>
        <v>0</v>
      </c>
      <c r="B206" s="73" t="s">
        <v>148</v>
      </c>
      <c r="G206" s="72" t="n">
        <v>0</v>
      </c>
      <c r="H206" s="56"/>
      <c r="I206" s="77" t="n">
        <f aca="false">A206*G206</f>
        <v>0</v>
      </c>
    </row>
    <row r="211" customFormat="false" ht="15.75" hidden="false" customHeight="false" outlineLevel="0" collapsed="false">
      <c r="C211" s="11"/>
      <c r="D211" s="11"/>
    </row>
    <row r="212" customFormat="false" ht="15.75" hidden="false" customHeight="false" outlineLevel="0" collapsed="false">
      <c r="B212" s="11" t="s">
        <v>149</v>
      </c>
      <c r="C212" s="11"/>
      <c r="D212" s="11"/>
    </row>
    <row r="214" customFormat="false" ht="15.75" hidden="false" customHeight="false" outlineLevel="0" collapsed="false">
      <c r="B214" s="61"/>
      <c r="C214" s="61"/>
      <c r="D214" s="61"/>
      <c r="E214" s="61"/>
    </row>
    <row r="229" customFormat="false" ht="45" hidden="false" customHeight="false" outlineLevel="0" collapsed="false">
      <c r="A229" s="78" t="s">
        <v>150</v>
      </c>
    </row>
    <row r="242" customFormat="false" ht="15.75" hidden="false" customHeight="false" outlineLevel="0" collapsed="false">
      <c r="A242" s="11" t="s">
        <v>151</v>
      </c>
    </row>
    <row r="243" customFormat="false" ht="15.75" hidden="false" customHeight="false" outlineLevel="0" collapsed="false">
      <c r="A243" s="11" t="s">
        <v>152</v>
      </c>
    </row>
    <row r="244" customFormat="false" ht="15.75" hidden="false" customHeight="false" outlineLevel="0" collapsed="false">
      <c r="A244" s="11" t="s">
        <v>153</v>
      </c>
    </row>
    <row r="245" customFormat="false" ht="15.75" hidden="false" customHeight="false" outlineLevel="0" collapsed="false">
      <c r="A245" s="11" t="s">
        <v>154</v>
      </c>
    </row>
    <row r="247" customFormat="false" ht="15.75" hidden="false" customHeight="false" outlineLevel="0" collapsed="false">
      <c r="A247" s="11" t="s">
        <v>155</v>
      </c>
    </row>
    <row r="248" customFormat="false" ht="15.75" hidden="false" customHeight="false" outlineLevel="0" collapsed="false">
      <c r="A248" s="11" t="s">
        <v>156</v>
      </c>
    </row>
    <row r="249" customFormat="false" ht="15.75" hidden="false" customHeight="false" outlineLevel="0" collapsed="false">
      <c r="A249" s="11" t="s">
        <v>157</v>
      </c>
    </row>
    <row r="261" customFormat="false" ht="15.75" hidden="false" customHeight="false" outlineLevel="0" collapsed="false">
      <c r="A261" s="79" t="s">
        <v>158</v>
      </c>
    </row>
    <row r="262" customFormat="false" ht="15.75" hidden="false" customHeight="false" outlineLevel="0" collapsed="false">
      <c r="A262" s="79" t="s">
        <v>159</v>
      </c>
    </row>
    <row r="282" customFormat="false" ht="45" hidden="false" customHeight="false" outlineLevel="0" collapsed="false">
      <c r="A282" s="78" t="s">
        <v>160</v>
      </c>
    </row>
    <row r="295" customFormat="false" ht="15.75" hidden="false" customHeight="false" outlineLevel="0" collapsed="false">
      <c r="A295" s="11" t="s">
        <v>161</v>
      </c>
    </row>
    <row r="297" customFormat="false" ht="15.75" hidden="false" customHeight="false" outlineLevel="0" collapsed="false">
      <c r="A297" s="11" t="s">
        <v>162</v>
      </c>
    </row>
    <row r="298" customFormat="false" ht="15.75" hidden="false" customHeight="false" outlineLevel="0" collapsed="false">
      <c r="A298" s="11" t="s">
        <v>163</v>
      </c>
    </row>
    <row r="299" customFormat="false" ht="15.75" hidden="false" customHeight="false" outlineLevel="0" collapsed="false">
      <c r="A299" s="11" t="s">
        <v>164</v>
      </c>
    </row>
    <row r="300" customFormat="false" ht="15.75" hidden="false" customHeight="false" outlineLevel="0" collapsed="false">
      <c r="A300" s="11" t="s">
        <v>165</v>
      </c>
    </row>
    <row r="301" customFormat="false" ht="15.75" hidden="false" customHeight="false" outlineLevel="0" collapsed="false">
      <c r="A301" s="11" t="s">
        <v>166</v>
      </c>
    </row>
    <row r="381" customFormat="false" ht="15.75" hidden="false" customHeight="false" outlineLevel="0" collapsed="false">
      <c r="A381" s="61"/>
      <c r="H381" s="56"/>
    </row>
    <row r="382" customFormat="false" ht="15.75" hidden="false" customHeight="false" outlineLevel="0" collapsed="false">
      <c r="A382" s="61"/>
      <c r="H382" s="56"/>
    </row>
    <row r="383" customFormat="false" ht="15.75" hidden="false" customHeight="false" outlineLevel="0" collapsed="false">
      <c r="A383" s="61"/>
      <c r="H383" s="56"/>
    </row>
    <row r="384" customFormat="false" ht="15.75" hidden="false" customHeight="false" outlineLevel="0" collapsed="false">
      <c r="A384" s="61"/>
      <c r="H384" s="56"/>
    </row>
    <row r="389" customFormat="false" ht="20.25" hidden="false" customHeight="false" outlineLevel="0" collapsed="false">
      <c r="A389" s="67" t="s">
        <v>177</v>
      </c>
    </row>
    <row r="390" customFormat="false" ht="15.75" hidden="false" customHeight="false" outlineLevel="0" collapsed="false">
      <c r="A390" s="54" t="s">
        <v>32</v>
      </c>
      <c r="B390" s="81" t="s">
        <v>178</v>
      </c>
      <c r="D390" s="41"/>
      <c r="F390" s="41"/>
    </row>
    <row r="391" customFormat="false" ht="15.75" hidden="false" customHeight="false" outlineLevel="0" collapsed="false">
      <c r="A391" s="54" t="s">
        <v>32</v>
      </c>
      <c r="B391" s="81" t="s">
        <v>179</v>
      </c>
      <c r="D391" s="41"/>
      <c r="F391" s="41"/>
    </row>
    <row r="392" customFormat="false" ht="15.75" hidden="false" customHeight="false" outlineLevel="0" collapsed="false">
      <c r="A392" s="54" t="s">
        <v>32</v>
      </c>
      <c r="B392" s="81" t="s">
        <v>180</v>
      </c>
      <c r="D392" s="41"/>
      <c r="F392" s="41"/>
    </row>
    <row r="393" customFormat="false" ht="15.75" hidden="false" customHeight="false" outlineLevel="0" collapsed="false">
      <c r="A393" s="54" t="s">
        <v>32</v>
      </c>
      <c r="B393" s="81" t="s">
        <v>181</v>
      </c>
      <c r="D393" s="41"/>
      <c r="F393" s="41"/>
    </row>
    <row r="394" customFormat="false" ht="15.75" hidden="false" customHeight="false" outlineLevel="0" collapsed="false">
      <c r="A394" s="54" t="s">
        <v>32</v>
      </c>
      <c r="B394" s="81" t="s">
        <v>182</v>
      </c>
      <c r="D394" s="41"/>
      <c r="F394" s="41"/>
    </row>
    <row r="395" customFormat="false" ht="15.75" hidden="false" customHeight="false" outlineLevel="0" collapsed="false">
      <c r="A395" s="54" t="s">
        <v>32</v>
      </c>
      <c r="B395" s="81" t="s">
        <v>183</v>
      </c>
      <c r="D395" s="41"/>
      <c r="F395" s="41"/>
    </row>
    <row r="396" customFormat="false" ht="15.75" hidden="false" customHeight="false" outlineLevel="0" collapsed="false">
      <c r="A396" s="54" t="s">
        <v>32</v>
      </c>
      <c r="B396" s="81" t="s">
        <v>184</v>
      </c>
      <c r="D396" s="41"/>
      <c r="F396" s="41"/>
    </row>
    <row r="397" customFormat="false" ht="15.75" hidden="false" customHeight="false" outlineLevel="0" collapsed="false">
      <c r="A397" s="54" t="s">
        <v>32</v>
      </c>
      <c r="B397" s="81" t="s">
        <v>185</v>
      </c>
      <c r="D397" s="41"/>
      <c r="F397" s="41"/>
    </row>
    <row r="398" customFormat="false" ht="15.75" hidden="false" customHeight="false" outlineLevel="0" collapsed="false">
      <c r="A398" s="54" t="s">
        <v>32</v>
      </c>
      <c r="B398" s="81" t="s">
        <v>186</v>
      </c>
      <c r="D398" s="41"/>
      <c r="F398" s="41"/>
    </row>
    <row r="399" customFormat="false" ht="15.75" hidden="false" customHeight="false" outlineLevel="0" collapsed="false">
      <c r="A399" s="54" t="s">
        <v>32</v>
      </c>
      <c r="B399" s="81" t="s">
        <v>187</v>
      </c>
      <c r="D399" s="41"/>
      <c r="F399" s="41"/>
    </row>
    <row r="400" customFormat="false" ht="15.75" hidden="false" customHeight="false" outlineLevel="0" collapsed="false">
      <c r="A400" s="54" t="s">
        <v>32</v>
      </c>
      <c r="B400" s="81" t="s">
        <v>188</v>
      </c>
      <c r="D400" s="41"/>
      <c r="F400" s="41"/>
    </row>
    <row r="401" customFormat="false" ht="15.75" hidden="false" customHeight="false" outlineLevel="0" collapsed="false">
      <c r="A401" s="54" t="s">
        <v>32</v>
      </c>
      <c r="B401" s="81" t="s">
        <v>189</v>
      </c>
      <c r="D401" s="41"/>
      <c r="F401" s="41"/>
    </row>
    <row r="402" customFormat="false" ht="15.75" hidden="false" customHeight="false" outlineLevel="0" collapsed="false">
      <c r="A402" s="54" t="s">
        <v>32</v>
      </c>
      <c r="B402" s="81" t="s">
        <v>190</v>
      </c>
      <c r="D402" s="41"/>
      <c r="F402" s="41"/>
    </row>
    <row r="403" customFormat="false" ht="15.75" hidden="false" customHeight="false" outlineLevel="0" collapsed="false">
      <c r="A403" s="54" t="s">
        <v>32</v>
      </c>
      <c r="B403" s="81" t="s">
        <v>191</v>
      </c>
      <c r="D403" s="41"/>
      <c r="F403" s="41"/>
    </row>
    <row r="404" customFormat="false" ht="15.75" hidden="false" customHeight="false" outlineLevel="0" collapsed="false">
      <c r="A404" s="54" t="s">
        <v>32</v>
      </c>
      <c r="B404" s="81" t="s">
        <v>192</v>
      </c>
      <c r="D404" s="41"/>
      <c r="F404" s="41"/>
    </row>
    <row r="405" customFormat="false" ht="15.75" hidden="false" customHeight="false" outlineLevel="0" collapsed="false">
      <c r="A405" s="54" t="s">
        <v>32</v>
      </c>
      <c r="B405" s="81" t="s">
        <v>193</v>
      </c>
      <c r="D405" s="41"/>
      <c r="F405" s="41"/>
    </row>
    <row r="406" customFormat="false" ht="15.75" hidden="false" customHeight="false" outlineLevel="0" collapsed="false">
      <c r="A406" s="54" t="s">
        <v>32</v>
      </c>
      <c r="B406" s="81" t="s">
        <v>194</v>
      </c>
      <c r="D406" s="41"/>
      <c r="F406" s="41"/>
    </row>
    <row r="407" customFormat="false" ht="15.75" hidden="false" customHeight="false" outlineLevel="0" collapsed="false">
      <c r="A407" s="54" t="s">
        <v>32</v>
      </c>
      <c r="B407" s="81" t="s">
        <v>195</v>
      </c>
      <c r="D407" s="41"/>
      <c r="E407" s="41"/>
      <c r="F407" s="41"/>
    </row>
    <row r="408" customFormat="false" ht="15.75" hidden="false" customHeight="false" outlineLevel="0" collapsed="false">
      <c r="A408" s="54" t="s">
        <v>32</v>
      </c>
      <c r="B408" s="81" t="s">
        <v>196</v>
      </c>
      <c r="D408" s="41"/>
      <c r="F408" s="41"/>
    </row>
    <row r="409" customFormat="false" ht="15.75" hidden="false" customHeight="false" outlineLevel="0" collapsed="false">
      <c r="A409" s="54" t="s">
        <v>32</v>
      </c>
      <c r="B409" s="81" t="s">
        <v>197</v>
      </c>
      <c r="D409" s="41"/>
      <c r="F409" s="41"/>
    </row>
    <row r="410" customFormat="false" ht="15.75" hidden="false" customHeight="false" outlineLevel="0" collapsed="false">
      <c r="A410" s="54" t="s">
        <v>32</v>
      </c>
      <c r="B410" s="81" t="s">
        <v>198</v>
      </c>
      <c r="D410" s="41"/>
      <c r="F410" s="41"/>
    </row>
    <row r="411" customFormat="false" ht="15.75" hidden="false" customHeight="false" outlineLevel="0" collapsed="false">
      <c r="A411" s="54" t="s">
        <v>32</v>
      </c>
      <c r="B411" s="81" t="s">
        <v>199</v>
      </c>
      <c r="D411" s="41"/>
      <c r="F411" s="41"/>
    </row>
    <row r="412" customFormat="false" ht="15.75" hidden="false" customHeight="false" outlineLevel="0" collapsed="false">
      <c r="A412" s="54" t="s">
        <v>32</v>
      </c>
      <c r="B412" s="81" t="s">
        <v>200</v>
      </c>
      <c r="D412" s="41"/>
      <c r="F412" s="41"/>
    </row>
    <row r="413" customFormat="false" ht="15.75" hidden="false" customHeight="false" outlineLevel="0" collapsed="false">
      <c r="A413" s="54" t="s">
        <v>32</v>
      </c>
      <c r="B413" s="81" t="s">
        <v>201</v>
      </c>
      <c r="D413" s="41"/>
      <c r="F413" s="41"/>
    </row>
    <row r="414" customFormat="false" ht="15.75" hidden="false" customHeight="false" outlineLevel="0" collapsed="false">
      <c r="A414" s="54" t="s">
        <v>32</v>
      </c>
      <c r="B414" s="81" t="s">
        <v>202</v>
      </c>
      <c r="D414" s="41"/>
      <c r="F414" s="41"/>
    </row>
    <row r="415" customFormat="false" ht="15.75" hidden="false" customHeight="false" outlineLevel="0" collapsed="false">
      <c r="A415" s="54" t="s">
        <v>32</v>
      </c>
      <c r="B415" s="81" t="s">
        <v>203</v>
      </c>
      <c r="D415" s="41"/>
      <c r="F415" s="41"/>
    </row>
    <row r="416" customFormat="false" ht="15.75" hidden="false" customHeight="false" outlineLevel="0" collapsed="false">
      <c r="A416" s="54" t="s">
        <v>32</v>
      </c>
      <c r="B416" s="81" t="s">
        <v>204</v>
      </c>
      <c r="D416" s="41"/>
      <c r="F416" s="41"/>
    </row>
    <row r="417" customFormat="false" ht="15.75" hidden="false" customHeight="false" outlineLevel="0" collapsed="false">
      <c r="A417" s="54" t="s">
        <v>32</v>
      </c>
      <c r="B417" s="81" t="s">
        <v>205</v>
      </c>
      <c r="D417" s="41"/>
      <c r="F417" s="41"/>
    </row>
    <row r="418" customFormat="false" ht="15.75" hidden="false" customHeight="false" outlineLevel="0" collapsed="false">
      <c r="A418" s="54" t="s">
        <v>32</v>
      </c>
      <c r="B418" s="81" t="s">
        <v>206</v>
      </c>
      <c r="D418" s="41"/>
      <c r="F418" s="41"/>
    </row>
    <row r="419" customFormat="false" ht="15.75" hidden="false" customHeight="false" outlineLevel="0" collapsed="false">
      <c r="A419" s="54" t="s">
        <v>32</v>
      </c>
      <c r="B419" s="81" t="s">
        <v>207</v>
      </c>
      <c r="D419" s="41"/>
      <c r="F419" s="41"/>
    </row>
    <row r="420" customFormat="false" ht="15.75" hidden="false" customHeight="false" outlineLevel="0" collapsed="false">
      <c r="A420" s="54" t="s">
        <v>32</v>
      </c>
      <c r="B420" s="81" t="s">
        <v>208</v>
      </c>
      <c r="D420" s="41"/>
      <c r="F420" s="41"/>
    </row>
    <row r="421" customFormat="false" ht="15.75" hidden="false" customHeight="false" outlineLevel="0" collapsed="false">
      <c r="A421" s="54" t="s">
        <v>32</v>
      </c>
      <c r="B421" s="81" t="s">
        <v>209</v>
      </c>
      <c r="D421" s="41"/>
      <c r="F421" s="41"/>
    </row>
    <row r="422" customFormat="false" ht="15.75" hidden="false" customHeight="false" outlineLevel="0" collapsed="false">
      <c r="A422" s="54" t="s">
        <v>32</v>
      </c>
      <c r="B422" s="81" t="s">
        <v>210</v>
      </c>
      <c r="D422" s="41"/>
      <c r="F422" s="41"/>
    </row>
    <row r="423" customFormat="false" ht="15.75" hidden="false" customHeight="false" outlineLevel="0" collapsed="false">
      <c r="A423" s="54" t="s">
        <v>32</v>
      </c>
      <c r="B423" s="81" t="s">
        <v>211</v>
      </c>
      <c r="D423" s="41"/>
      <c r="F423" s="41"/>
    </row>
    <row r="424" customFormat="false" ht="15.75" hidden="false" customHeight="false" outlineLevel="0" collapsed="false">
      <c r="A424" s="54" t="s">
        <v>32</v>
      </c>
      <c r="B424" s="81" t="s">
        <v>212</v>
      </c>
      <c r="D424" s="41"/>
      <c r="F424" s="41"/>
    </row>
    <row r="425" customFormat="false" ht="15.75" hidden="false" customHeight="false" outlineLevel="0" collapsed="false">
      <c r="A425" s="54" t="s">
        <v>32</v>
      </c>
      <c r="B425" s="81" t="s">
        <v>213</v>
      </c>
      <c r="D425" s="41"/>
      <c r="F425" s="41"/>
    </row>
    <row r="426" customFormat="false" ht="15.75" hidden="false" customHeight="false" outlineLevel="0" collapsed="false">
      <c r="A426" s="54" t="s">
        <v>32</v>
      </c>
      <c r="B426" s="81" t="s">
        <v>214</v>
      </c>
      <c r="D426" s="41"/>
      <c r="F426" s="41"/>
    </row>
    <row r="427" customFormat="false" ht="15.75" hidden="false" customHeight="false" outlineLevel="0" collapsed="false">
      <c r="A427" s="54" t="s">
        <v>32</v>
      </c>
      <c r="B427" s="81" t="s">
        <v>215</v>
      </c>
      <c r="D427" s="41"/>
      <c r="F427" s="41"/>
    </row>
    <row r="428" customFormat="false" ht="15.75" hidden="false" customHeight="false" outlineLevel="0" collapsed="false">
      <c r="A428" s="54" t="s">
        <v>32</v>
      </c>
      <c r="B428" s="81" t="s">
        <v>216</v>
      </c>
      <c r="D428" s="41"/>
      <c r="F428" s="41"/>
    </row>
    <row r="429" customFormat="false" ht="15.75" hidden="false" customHeight="false" outlineLevel="0" collapsed="false">
      <c r="A429" s="54" t="s">
        <v>32</v>
      </c>
      <c r="B429" s="81" t="s">
        <v>217</v>
      </c>
      <c r="D429" s="41"/>
      <c r="F429" s="41"/>
    </row>
    <row r="430" customFormat="false" ht="15.75" hidden="false" customHeight="false" outlineLevel="0" collapsed="false">
      <c r="A430" s="54" t="s">
        <v>32</v>
      </c>
      <c r="B430" s="81" t="s">
        <v>218</v>
      </c>
    </row>
    <row r="431" customFormat="false" ht="15.75" hidden="false" customHeight="false" outlineLevel="0" collapsed="false">
      <c r="A431" s="54" t="s">
        <v>32</v>
      </c>
      <c r="B431" s="81" t="s">
        <v>219</v>
      </c>
    </row>
    <row r="442" customFormat="false" ht="20.25" hidden="false" customHeight="false" outlineLevel="0" collapsed="false">
      <c r="A442" s="67" t="s">
        <v>177</v>
      </c>
    </row>
    <row r="443" customFormat="false" ht="15.75" hidden="false" customHeight="false" outlineLevel="0" collapsed="false">
      <c r="A443" s="54" t="s">
        <v>32</v>
      </c>
      <c r="B443" s="81" t="s">
        <v>220</v>
      </c>
    </row>
    <row r="444" customFormat="false" ht="15.75" hidden="false" customHeight="false" outlineLevel="0" collapsed="false">
      <c r="A444" s="54" t="s">
        <v>32</v>
      </c>
      <c r="B444" s="81" t="s">
        <v>221</v>
      </c>
    </row>
    <row r="445" customFormat="false" ht="15.75" hidden="false" customHeight="false" outlineLevel="0" collapsed="false">
      <c r="A445" s="54" t="s">
        <v>32</v>
      </c>
      <c r="B445" s="81" t="s">
        <v>222</v>
      </c>
    </row>
    <row r="446" customFormat="false" ht="15.75" hidden="false" customHeight="false" outlineLevel="0" collapsed="false">
      <c r="A446" s="54" t="s">
        <v>32</v>
      </c>
      <c r="B446" s="81" t="s">
        <v>223</v>
      </c>
      <c r="C446" s="19"/>
    </row>
    <row r="447" customFormat="false" ht="15.75" hidden="false" customHeight="false" outlineLevel="0" collapsed="false">
      <c r="A447" s="54" t="s">
        <v>32</v>
      </c>
      <c r="B447" s="81" t="s">
        <v>224</v>
      </c>
    </row>
    <row r="448" customFormat="false" ht="15.75" hidden="false" customHeight="false" outlineLevel="0" collapsed="false">
      <c r="A448" s="54" t="s">
        <v>32</v>
      </c>
      <c r="B448" s="81" t="s">
        <v>225</v>
      </c>
      <c r="D448" s="82"/>
    </row>
    <row r="449" customFormat="false" ht="15.75" hidden="false" customHeight="false" outlineLevel="0" collapsed="false">
      <c r="A449" s="54" t="s">
        <v>32</v>
      </c>
      <c r="B449" s="81" t="s">
        <v>226</v>
      </c>
      <c r="D449" s="82"/>
    </row>
    <row r="450" customFormat="false" ht="15.75" hidden="false" customHeight="false" outlineLevel="0" collapsed="false">
      <c r="A450" s="54" t="s">
        <v>32</v>
      </c>
      <c r="B450" s="81" t="s">
        <v>227</v>
      </c>
      <c r="D450" s="82"/>
    </row>
    <row r="451" customFormat="false" ht="15.75" hidden="false" customHeight="false" outlineLevel="0" collapsed="false">
      <c r="A451" s="54" t="s">
        <v>32</v>
      </c>
      <c r="B451" s="81" t="s">
        <v>228</v>
      </c>
      <c r="D451" s="83"/>
    </row>
    <row r="452" customFormat="false" ht="15.75" hidden="false" customHeight="false" outlineLevel="0" collapsed="false">
      <c r="A452" s="54" t="s">
        <v>32</v>
      </c>
      <c r="B452" s="81" t="s">
        <v>229</v>
      </c>
      <c r="D452" s="82"/>
    </row>
    <row r="453" customFormat="false" ht="15.75" hidden="false" customHeight="false" outlineLevel="0" collapsed="false">
      <c r="A453" s="54" t="s">
        <v>32</v>
      </c>
      <c r="B453" s="81" t="s">
        <v>230</v>
      </c>
      <c r="D453" s="82"/>
    </row>
    <row r="454" customFormat="false" ht="15.75" hidden="false" customHeight="false" outlineLevel="0" collapsed="false">
      <c r="A454" s="54" t="s">
        <v>32</v>
      </c>
      <c r="B454" s="81" t="s">
        <v>231</v>
      </c>
      <c r="D454" s="82"/>
    </row>
    <row r="455" customFormat="false" ht="15.75" hidden="false" customHeight="false" outlineLevel="0" collapsed="false">
      <c r="A455" s="54" t="s">
        <v>32</v>
      </c>
      <c r="B455" s="81" t="s">
        <v>232</v>
      </c>
      <c r="D455" s="82"/>
    </row>
    <row r="456" customFormat="false" ht="15.75" hidden="false" customHeight="false" outlineLevel="0" collapsed="false">
      <c r="A456" s="54" t="s">
        <v>32</v>
      </c>
      <c r="B456" s="81" t="s">
        <v>233</v>
      </c>
      <c r="D456" s="41"/>
    </row>
    <row r="457" customFormat="false" ht="15.75" hidden="false" customHeight="false" outlineLevel="0" collapsed="false">
      <c r="A457" s="54" t="s">
        <v>32</v>
      </c>
      <c r="B457" s="81" t="s">
        <v>234</v>
      </c>
      <c r="D457" s="82"/>
    </row>
    <row r="458" customFormat="false" ht="15.75" hidden="false" customHeight="false" outlineLevel="0" collapsed="false">
      <c r="A458" s="54" t="s">
        <v>32</v>
      </c>
      <c r="B458" s="81" t="s">
        <v>235</v>
      </c>
      <c r="D458" s="82"/>
    </row>
    <row r="459" customFormat="false" ht="15.75" hidden="false" customHeight="false" outlineLevel="0" collapsed="false">
      <c r="A459" s="54" t="s">
        <v>32</v>
      </c>
      <c r="B459" s="81" t="s">
        <v>236</v>
      </c>
      <c r="D459" s="82"/>
    </row>
    <row r="460" customFormat="false" ht="15.75" hidden="false" customHeight="false" outlineLevel="0" collapsed="false">
      <c r="A460" s="54" t="s">
        <v>32</v>
      </c>
      <c r="B460" s="81" t="s">
        <v>237</v>
      </c>
      <c r="D460" s="82"/>
    </row>
    <row r="461" customFormat="false" ht="15.75" hidden="false" customHeight="false" outlineLevel="0" collapsed="false">
      <c r="A461" s="54" t="s">
        <v>32</v>
      </c>
      <c r="B461" s="81" t="s">
        <v>238</v>
      </c>
      <c r="D461" s="82"/>
    </row>
    <row r="462" customFormat="false" ht="15.75" hidden="false" customHeight="false" outlineLevel="0" collapsed="false">
      <c r="A462" s="54" t="s">
        <v>32</v>
      </c>
      <c r="B462" s="81" t="s">
        <v>239</v>
      </c>
      <c r="D462" s="82"/>
    </row>
    <row r="463" customFormat="false" ht="15.75" hidden="false" customHeight="false" outlineLevel="0" collapsed="false">
      <c r="A463" s="54" t="s">
        <v>32</v>
      </c>
      <c r="B463" s="81" t="s">
        <v>240</v>
      </c>
      <c r="D463" s="41"/>
    </row>
    <row r="464" customFormat="false" ht="15.75" hidden="false" customHeight="false" outlineLevel="0" collapsed="false">
      <c r="A464" s="54" t="s">
        <v>32</v>
      </c>
      <c r="B464" s="81" t="s">
        <v>241</v>
      </c>
      <c r="D464" s="82"/>
    </row>
    <row r="465" customFormat="false" ht="15.75" hidden="false" customHeight="false" outlineLevel="0" collapsed="false">
      <c r="A465" s="54" t="s">
        <v>32</v>
      </c>
      <c r="B465" s="81" t="s">
        <v>242</v>
      </c>
      <c r="D465" s="82"/>
    </row>
    <row r="466" customFormat="false" ht="15.75" hidden="false" customHeight="false" outlineLevel="0" collapsed="false">
      <c r="A466" s="54" t="s">
        <v>32</v>
      </c>
      <c r="B466" s="81" t="s">
        <v>243</v>
      </c>
      <c r="C466" s="19"/>
      <c r="D466" s="82"/>
    </row>
    <row r="467" customFormat="false" ht="15.75" hidden="false" customHeight="false" outlineLevel="0" collapsed="false">
      <c r="A467" s="54" t="s">
        <v>32</v>
      </c>
      <c r="B467" s="81" t="s">
        <v>244</v>
      </c>
      <c r="D467" s="82"/>
    </row>
    <row r="468" customFormat="false" ht="15.75" hidden="false" customHeight="false" outlineLevel="0" collapsed="false">
      <c r="A468" s="54" t="s">
        <v>32</v>
      </c>
      <c r="B468" s="81" t="s">
        <v>245</v>
      </c>
      <c r="D468" s="82"/>
    </row>
    <row r="469" customFormat="false" ht="15.75" hidden="false" customHeight="false" outlineLevel="0" collapsed="false">
      <c r="A469" s="54" t="s">
        <v>32</v>
      </c>
      <c r="B469" s="81" t="s">
        <v>246</v>
      </c>
      <c r="D469" s="82"/>
    </row>
    <row r="470" customFormat="false" ht="15.75" hidden="false" customHeight="false" outlineLevel="0" collapsed="false">
      <c r="A470" s="54" t="s">
        <v>32</v>
      </c>
      <c r="B470" s="81" t="s">
        <v>247</v>
      </c>
      <c r="D470" s="82"/>
    </row>
    <row r="471" customFormat="false" ht="15.75" hidden="false" customHeight="false" outlineLevel="0" collapsed="false">
      <c r="A471" s="54" t="s">
        <v>32</v>
      </c>
      <c r="B471" s="81" t="s">
        <v>248</v>
      </c>
      <c r="D471" s="82"/>
    </row>
    <row r="472" customFormat="false" ht="15.75" hidden="false" customHeight="false" outlineLevel="0" collapsed="false">
      <c r="A472" s="54" t="s">
        <v>32</v>
      </c>
      <c r="B472" s="81" t="s">
        <v>249</v>
      </c>
      <c r="D472" s="82"/>
    </row>
    <row r="473" customFormat="false" ht="15.75" hidden="false" customHeight="false" outlineLevel="0" collapsed="false">
      <c r="A473" s="54" t="s">
        <v>32</v>
      </c>
      <c r="B473" s="81" t="s">
        <v>250</v>
      </c>
      <c r="D473" s="41"/>
    </row>
    <row r="474" customFormat="false" ht="15.75" hidden="false" customHeight="false" outlineLevel="0" collapsed="false">
      <c r="A474" s="54" t="s">
        <v>32</v>
      </c>
      <c r="B474" s="81" t="s">
        <v>251</v>
      </c>
      <c r="D474" s="82"/>
    </row>
    <row r="475" customFormat="false" ht="15.75" hidden="false" customHeight="false" outlineLevel="0" collapsed="false">
      <c r="A475" s="54" t="s">
        <v>32</v>
      </c>
      <c r="B475" s="81" t="s">
        <v>252</v>
      </c>
      <c r="D475" s="82"/>
    </row>
    <row r="476" customFormat="false" ht="15.75" hidden="false" customHeight="false" outlineLevel="0" collapsed="false">
      <c r="A476" s="54" t="s">
        <v>32</v>
      </c>
      <c r="B476" s="81" t="s">
        <v>253</v>
      </c>
      <c r="D476" s="82"/>
    </row>
    <row r="477" customFormat="false" ht="15.75" hidden="false" customHeight="false" outlineLevel="0" collapsed="false">
      <c r="A477" s="54" t="s">
        <v>32</v>
      </c>
      <c r="B477" s="81" t="s">
        <v>254</v>
      </c>
      <c r="D477" s="82"/>
    </row>
    <row r="478" customFormat="false" ht="15.75" hidden="false" customHeight="false" outlineLevel="0" collapsed="false">
      <c r="A478" s="54" t="s">
        <v>32</v>
      </c>
      <c r="B478" s="81" t="s">
        <v>255</v>
      </c>
      <c r="D478" s="82"/>
    </row>
    <row r="479" customFormat="false" ht="15.75" hidden="false" customHeight="false" outlineLevel="0" collapsed="false">
      <c r="A479" s="54" t="s">
        <v>32</v>
      </c>
      <c r="B479" s="81" t="s">
        <v>256</v>
      </c>
      <c r="D479" s="41"/>
    </row>
    <row r="480" customFormat="false" ht="15.75" hidden="false" customHeight="false" outlineLevel="0" collapsed="false">
      <c r="A480" s="54" t="s">
        <v>32</v>
      </c>
      <c r="B480" s="81" t="s">
        <v>257</v>
      </c>
      <c r="D480" s="82"/>
    </row>
    <row r="498" customFormat="false" ht="20.25" hidden="false" customHeight="false" outlineLevel="0" collapsed="false">
      <c r="A498" s="84" t="s">
        <v>258</v>
      </c>
    </row>
    <row r="501" customFormat="false" ht="15.75" hidden="false" customHeight="false" outlineLevel="0" collapsed="false">
      <c r="A501" s="85"/>
    </row>
    <row r="502" customFormat="false" ht="15.75" hidden="false" customHeight="false" outlineLevel="0" collapsed="false">
      <c r="A502" s="86" t="s">
        <v>259</v>
      </c>
    </row>
    <row r="503" customFormat="false" ht="15.75" hidden="false" customHeight="false" outlineLevel="0" collapsed="false">
      <c r="A503" s="53"/>
    </row>
    <row r="504" customFormat="false" ht="15.75" hidden="false" customHeight="false" outlineLevel="0" collapsed="false">
      <c r="A504" s="86" t="s">
        <v>260</v>
      </c>
    </row>
    <row r="505" customFormat="false" ht="15.75" hidden="false" customHeight="false" outlineLevel="0" collapsed="false">
      <c r="A505" s="86"/>
    </row>
    <row r="506" customFormat="false" ht="15.75" hidden="false" customHeight="false" outlineLevel="0" collapsed="false">
      <c r="A506" s="86" t="s">
        <v>261</v>
      </c>
    </row>
    <row r="507" customFormat="false" ht="15.75" hidden="false" customHeight="false" outlineLevel="0" collapsed="false">
      <c r="A507" s="86"/>
    </row>
    <row r="508" customFormat="false" ht="15.75" hidden="false" customHeight="false" outlineLevel="0" collapsed="false">
      <c r="A508" s="86" t="s">
        <v>262</v>
      </c>
    </row>
    <row r="509" customFormat="false" ht="15.75" hidden="false" customHeight="false" outlineLevel="0" collapsed="false">
      <c r="A509" s="86"/>
    </row>
    <row r="510" customFormat="false" ht="15.75" hidden="false" customHeight="false" outlineLevel="0" collapsed="false">
      <c r="A510" s="86" t="s">
        <v>263</v>
      </c>
    </row>
    <row r="511" customFormat="false" ht="15.75" hidden="false" customHeight="false" outlineLevel="0" collapsed="false">
      <c r="A511" s="86"/>
    </row>
    <row r="512" customFormat="false" ht="15.75" hidden="false" customHeight="false" outlineLevel="0" collapsed="false">
      <c r="A512" s="86" t="s">
        <v>264</v>
      </c>
    </row>
    <row r="513" customFormat="false" ht="15.75" hidden="false" customHeight="false" outlineLevel="0" collapsed="false">
      <c r="A513" s="86"/>
    </row>
    <row r="514" customFormat="false" ht="15.75" hidden="false" customHeight="false" outlineLevel="0" collapsed="false">
      <c r="A514" s="86" t="s">
        <v>265</v>
      </c>
    </row>
    <row r="515" customFormat="false" ht="15.75" hidden="false" customHeight="false" outlineLevel="0" collapsed="false">
      <c r="A515" s="86"/>
    </row>
    <row r="516" customFormat="false" ht="15.75" hidden="false" customHeight="false" outlineLevel="0" collapsed="false">
      <c r="A516" s="86" t="s">
        <v>266</v>
      </c>
    </row>
    <row r="517" customFormat="false" ht="15.75" hidden="false" customHeight="false" outlineLevel="0" collapsed="false">
      <c r="A517" s="86"/>
    </row>
    <row r="518" customFormat="false" ht="15.75" hidden="false" customHeight="false" outlineLevel="0" collapsed="false">
      <c r="A518" s="86" t="s">
        <v>282</v>
      </c>
    </row>
    <row r="519" customFormat="false" ht="15.75" hidden="false" customHeight="false" outlineLevel="0" collapsed="false">
      <c r="A519" s="53"/>
    </row>
    <row r="520" customFormat="false" ht="15.75" hidden="false" customHeight="false" outlineLevel="0" collapsed="false">
      <c r="A520" s="86"/>
    </row>
    <row r="551" customFormat="false" ht="20.25" hidden="false" customHeight="false" outlineLevel="0" collapsed="false">
      <c r="A551" s="67" t="s">
        <v>269</v>
      </c>
    </row>
    <row r="553" customFormat="false" ht="15.75" hidden="false" customHeight="false" outlineLevel="0" collapsed="false">
      <c r="B553" s="87" t="s">
        <v>270</v>
      </c>
      <c r="C553" s="87" t="s">
        <v>115</v>
      </c>
      <c r="D553" s="87" t="s">
        <v>271</v>
      </c>
      <c r="E553" s="87" t="s">
        <v>272</v>
      </c>
      <c r="F553" s="87"/>
      <c r="G553" s="70"/>
      <c r="I553" s="87" t="s">
        <v>275</v>
      </c>
      <c r="J553" s="88"/>
    </row>
    <row r="554" customFormat="false" ht="15.75" hidden="false" customHeight="false" outlineLevel="0" collapsed="false">
      <c r="B554" s="89" t="n">
        <f aca="false">Worksheet!I5</f>
        <v>0</v>
      </c>
      <c r="C554" s="90" t="n">
        <f aca="false">Worksheet!J5</f>
        <v>0</v>
      </c>
      <c r="D554" s="90" t="n">
        <f aca="false">Worksheet!K5</f>
        <v>0</v>
      </c>
      <c r="E554" s="90" t="n">
        <f aca="false">C554*D554</f>
        <v>0</v>
      </c>
      <c r="F554" s="90"/>
      <c r="G554" s="90"/>
      <c r="H554" s="91"/>
      <c r="I554" s="90" t="n">
        <f aca="false">Worksheet!N5</f>
        <v>0</v>
      </c>
      <c r="J554" s="90"/>
    </row>
    <row r="555" customFormat="false" ht="15.75" hidden="false" customHeight="false" outlineLevel="0" collapsed="false">
      <c r="B555" s="89" t="n">
        <f aca="false">Worksheet!I6</f>
        <v>0</v>
      </c>
      <c r="C555" s="90" t="n">
        <f aca="false">Worksheet!J6</f>
        <v>0</v>
      </c>
      <c r="D555" s="90" t="n">
        <f aca="false">Worksheet!K6</f>
        <v>0</v>
      </c>
      <c r="E555" s="90" t="n">
        <f aca="false">C555*D555</f>
        <v>0</v>
      </c>
      <c r="F555" s="90"/>
      <c r="G555" s="92"/>
      <c r="H555" s="91"/>
      <c r="I555" s="90" t="n">
        <f aca="false">Worksheet!N6</f>
        <v>0</v>
      </c>
      <c r="J555" s="90"/>
    </row>
    <row r="556" customFormat="false" ht="15.75" hidden="false" customHeight="false" outlineLevel="0" collapsed="false">
      <c r="B556" s="89" t="n">
        <f aca="false">Worksheet!I7</f>
        <v>0</v>
      </c>
      <c r="C556" s="90" t="n">
        <f aca="false">Worksheet!J7</f>
        <v>0</v>
      </c>
      <c r="D556" s="90" t="n">
        <f aca="false">Worksheet!K7</f>
        <v>0</v>
      </c>
      <c r="E556" s="90" t="n">
        <f aca="false">C556*D556</f>
        <v>0</v>
      </c>
      <c r="F556" s="90"/>
      <c r="G556" s="92"/>
      <c r="H556" s="91"/>
      <c r="I556" s="90" t="n">
        <f aca="false">Worksheet!N7</f>
        <v>0</v>
      </c>
      <c r="J556" s="90"/>
    </row>
    <row r="557" customFormat="false" ht="15.75" hidden="false" customHeight="false" outlineLevel="0" collapsed="false">
      <c r="B557" s="89" t="n">
        <f aca="false">Worksheet!I8</f>
        <v>0</v>
      </c>
      <c r="C557" s="90" t="n">
        <f aca="false">Worksheet!J8</f>
        <v>0</v>
      </c>
      <c r="D557" s="90" t="n">
        <f aca="false">Worksheet!K8</f>
        <v>0</v>
      </c>
      <c r="E557" s="90" t="n">
        <f aca="false">C557*D557</f>
        <v>0</v>
      </c>
      <c r="F557" s="90"/>
      <c r="G557" s="92"/>
      <c r="H557" s="91"/>
      <c r="I557" s="90" t="n">
        <f aca="false">Worksheet!N8</f>
        <v>0</v>
      </c>
      <c r="J557" s="90"/>
    </row>
    <row r="558" customFormat="false" ht="15.75" hidden="false" customHeight="false" outlineLevel="0" collapsed="false">
      <c r="B558" s="89" t="n">
        <f aca="false">Worksheet!I9</f>
        <v>0</v>
      </c>
      <c r="C558" s="90" t="n">
        <f aca="false">Worksheet!J9</f>
        <v>0</v>
      </c>
      <c r="D558" s="90" t="n">
        <f aca="false">Worksheet!K9</f>
        <v>0</v>
      </c>
      <c r="E558" s="90" t="n">
        <f aca="false">C558*D558</f>
        <v>0</v>
      </c>
      <c r="F558" s="90"/>
      <c r="G558" s="92"/>
      <c r="H558" s="91"/>
      <c r="I558" s="90" t="n">
        <f aca="false">Worksheet!N9</f>
        <v>0</v>
      </c>
      <c r="J558" s="90"/>
    </row>
    <row r="559" customFormat="false" ht="15.75" hidden="false" customHeight="false" outlineLevel="0" collapsed="false">
      <c r="B559" s="89" t="n">
        <f aca="false">Worksheet!I10</f>
        <v>0</v>
      </c>
      <c r="C559" s="90" t="n">
        <f aca="false">Worksheet!J10</f>
        <v>0</v>
      </c>
      <c r="D559" s="90" t="n">
        <f aca="false">Worksheet!K10</f>
        <v>0</v>
      </c>
      <c r="E559" s="90" t="n">
        <f aca="false">C559*D559</f>
        <v>0</v>
      </c>
      <c r="F559" s="90"/>
      <c r="G559" s="92"/>
      <c r="H559" s="91"/>
      <c r="I559" s="90" t="n">
        <f aca="false">Worksheet!N10</f>
        <v>0</v>
      </c>
      <c r="J559" s="90"/>
    </row>
    <row r="560" customFormat="false" ht="15.75" hidden="false" customHeight="false" outlineLevel="0" collapsed="false">
      <c r="B560" s="89" t="n">
        <f aca="false">Worksheet!I11</f>
        <v>0</v>
      </c>
      <c r="C560" s="90" t="n">
        <f aca="false">Worksheet!J11</f>
        <v>0</v>
      </c>
      <c r="D560" s="90" t="n">
        <f aca="false">Worksheet!K11</f>
        <v>0</v>
      </c>
      <c r="E560" s="90" t="n">
        <f aca="false">C560*D560</f>
        <v>0</v>
      </c>
      <c r="F560" s="90"/>
      <c r="G560" s="92"/>
      <c r="H560" s="91"/>
      <c r="I560" s="90" t="n">
        <f aca="false">Worksheet!N11</f>
        <v>0</v>
      </c>
      <c r="J560" s="90"/>
    </row>
    <row r="561" customFormat="false" ht="15.75" hidden="false" customHeight="false" outlineLevel="0" collapsed="false">
      <c r="B561" s="89" t="n">
        <f aca="false">Worksheet!I12</f>
        <v>0</v>
      </c>
      <c r="C561" s="90" t="n">
        <f aca="false">Worksheet!J12</f>
        <v>0</v>
      </c>
      <c r="D561" s="90" t="n">
        <f aca="false">Worksheet!K12</f>
        <v>0</v>
      </c>
      <c r="E561" s="90" t="n">
        <f aca="false">C561*D561</f>
        <v>0</v>
      </c>
      <c r="F561" s="90"/>
      <c r="G561" s="92"/>
      <c r="H561" s="91"/>
      <c r="I561" s="90" t="n">
        <f aca="false">Worksheet!N12</f>
        <v>0</v>
      </c>
      <c r="J561" s="90"/>
    </row>
    <row r="562" customFormat="false" ht="15.75" hidden="false" customHeight="false" outlineLevel="0" collapsed="false">
      <c r="B562" s="89" t="n">
        <f aca="false">Worksheet!I13</f>
        <v>0</v>
      </c>
      <c r="C562" s="90" t="n">
        <f aca="false">Worksheet!J13</f>
        <v>0</v>
      </c>
      <c r="D562" s="90" t="n">
        <f aca="false">Worksheet!K13</f>
        <v>0</v>
      </c>
      <c r="E562" s="90" t="n">
        <f aca="false">C562*D562</f>
        <v>0</v>
      </c>
      <c r="F562" s="90"/>
      <c r="G562" s="92"/>
      <c r="H562" s="91"/>
      <c r="I562" s="90" t="n">
        <f aca="false">Worksheet!N13</f>
        <v>0</v>
      </c>
      <c r="J562" s="90"/>
    </row>
    <row r="563" customFormat="false" ht="15.75" hidden="false" customHeight="false" outlineLevel="0" collapsed="false">
      <c r="B563" s="89" t="n">
        <f aca="false">Worksheet!I14</f>
        <v>0</v>
      </c>
      <c r="C563" s="90" t="n">
        <f aca="false">Worksheet!J14</f>
        <v>0</v>
      </c>
      <c r="D563" s="90" t="n">
        <f aca="false">Worksheet!K14</f>
        <v>0</v>
      </c>
      <c r="E563" s="90" t="n">
        <f aca="false">C563*D563</f>
        <v>0</v>
      </c>
      <c r="F563" s="90"/>
      <c r="G563" s="92"/>
      <c r="H563" s="91"/>
      <c r="I563" s="90" t="n">
        <f aca="false">Worksheet!N14</f>
        <v>0</v>
      </c>
      <c r="J563" s="90"/>
    </row>
    <row r="564" customFormat="false" ht="15.75" hidden="false" customHeight="false" outlineLevel="0" collapsed="false">
      <c r="B564" s="89" t="n">
        <f aca="false">Worksheet!I15</f>
        <v>0</v>
      </c>
      <c r="C564" s="90" t="n">
        <f aca="false">Worksheet!J15</f>
        <v>0</v>
      </c>
      <c r="D564" s="90" t="n">
        <f aca="false">Worksheet!K15</f>
        <v>0</v>
      </c>
      <c r="E564" s="90" t="n">
        <f aca="false">C564*D564</f>
        <v>0</v>
      </c>
      <c r="F564" s="90"/>
      <c r="G564" s="92"/>
      <c r="H564" s="91"/>
      <c r="I564" s="90" t="n">
        <f aca="false">Worksheet!N15</f>
        <v>0</v>
      </c>
      <c r="J564" s="90"/>
    </row>
    <row r="565" customFormat="false" ht="15.75" hidden="false" customHeight="false" outlineLevel="0" collapsed="false">
      <c r="B565" s="89" t="n">
        <f aca="false">Worksheet!I16</f>
        <v>0</v>
      </c>
      <c r="C565" s="90" t="n">
        <f aca="false">Worksheet!J16</f>
        <v>0</v>
      </c>
      <c r="D565" s="90" t="n">
        <f aca="false">Worksheet!K16</f>
        <v>0</v>
      </c>
      <c r="E565" s="90" t="n">
        <f aca="false">C565*D565</f>
        <v>0</v>
      </c>
      <c r="F565" s="90"/>
      <c r="G565" s="92"/>
      <c r="H565" s="91"/>
      <c r="I565" s="90" t="n">
        <f aca="false">Worksheet!N16</f>
        <v>0</v>
      </c>
      <c r="J565" s="90"/>
    </row>
    <row r="566" customFormat="false" ht="15.75" hidden="false" customHeight="false" outlineLevel="0" collapsed="false">
      <c r="B566" s="89" t="n">
        <f aca="false">Worksheet!I17</f>
        <v>0</v>
      </c>
      <c r="C566" s="90" t="n">
        <f aca="false">Worksheet!J17</f>
        <v>0</v>
      </c>
      <c r="D566" s="90" t="n">
        <f aca="false">Worksheet!K17</f>
        <v>0</v>
      </c>
      <c r="E566" s="90" t="n">
        <f aca="false">C566*D566</f>
        <v>0</v>
      </c>
      <c r="F566" s="90"/>
      <c r="G566" s="92"/>
      <c r="H566" s="91"/>
      <c r="I566" s="90" t="n">
        <f aca="false">Worksheet!N17</f>
        <v>0</v>
      </c>
      <c r="J566" s="90"/>
    </row>
    <row r="567" customFormat="false" ht="15.75" hidden="false" customHeight="false" outlineLevel="0" collapsed="false">
      <c r="B567" s="89" t="n">
        <f aca="false">Worksheet!I18</f>
        <v>0</v>
      </c>
      <c r="C567" s="90" t="n">
        <f aca="false">Worksheet!J18</f>
        <v>0</v>
      </c>
      <c r="D567" s="90" t="n">
        <f aca="false">Worksheet!K18</f>
        <v>0</v>
      </c>
      <c r="E567" s="90" t="n">
        <f aca="false">C567*D567</f>
        <v>0</v>
      </c>
      <c r="F567" s="90"/>
      <c r="G567" s="92"/>
      <c r="H567" s="91"/>
      <c r="I567" s="90" t="n">
        <f aca="false">Worksheet!N18</f>
        <v>0</v>
      </c>
      <c r="J567" s="90"/>
    </row>
    <row r="568" customFormat="false" ht="15.75" hidden="false" customHeight="false" outlineLevel="0" collapsed="false">
      <c r="B568" s="89" t="n">
        <f aca="false">Worksheet!I19</f>
        <v>0</v>
      </c>
      <c r="C568" s="90" t="n">
        <f aca="false">Worksheet!J19</f>
        <v>0</v>
      </c>
      <c r="D568" s="90" t="n">
        <f aca="false">Worksheet!K19</f>
        <v>0</v>
      </c>
      <c r="E568" s="90" t="n">
        <f aca="false">C568*D568</f>
        <v>0</v>
      </c>
      <c r="F568" s="90"/>
      <c r="G568" s="92"/>
      <c r="H568" s="91"/>
      <c r="I568" s="90" t="n">
        <f aca="false">Worksheet!N19</f>
        <v>0</v>
      </c>
      <c r="J568" s="90"/>
    </row>
    <row r="569" customFormat="false" ht="15.75" hidden="false" customHeight="false" outlineLevel="0" collapsed="false">
      <c r="B569" s="89" t="n">
        <f aca="false">Worksheet!I20</f>
        <v>0</v>
      </c>
      <c r="C569" s="90" t="n">
        <f aca="false">Worksheet!J20</f>
        <v>0</v>
      </c>
      <c r="D569" s="90" t="n">
        <f aca="false">Worksheet!K20</f>
        <v>0</v>
      </c>
      <c r="E569" s="90" t="n">
        <f aca="false">C569*D569</f>
        <v>0</v>
      </c>
      <c r="F569" s="90"/>
      <c r="G569" s="92"/>
      <c r="H569" s="91"/>
      <c r="I569" s="90" t="n">
        <f aca="false">Worksheet!N20</f>
        <v>0</v>
      </c>
      <c r="J569" s="90"/>
    </row>
    <row r="570" customFormat="false" ht="15.75" hidden="false" customHeight="false" outlineLevel="0" collapsed="false">
      <c r="B570" s="89" t="n">
        <f aca="false">Worksheet!I21</f>
        <v>0</v>
      </c>
      <c r="C570" s="90" t="n">
        <f aca="false">Worksheet!J21</f>
        <v>0</v>
      </c>
      <c r="D570" s="90" t="n">
        <f aca="false">Worksheet!K21</f>
        <v>0</v>
      </c>
      <c r="E570" s="90" t="n">
        <f aca="false">C570*D570</f>
        <v>0</v>
      </c>
      <c r="F570" s="90"/>
      <c r="G570" s="92"/>
      <c r="H570" s="91"/>
      <c r="I570" s="90" t="n">
        <f aca="false">Worksheet!N21</f>
        <v>0</v>
      </c>
      <c r="J570" s="90"/>
    </row>
    <row r="571" customFormat="false" ht="15.75" hidden="false" customHeight="false" outlineLevel="0" collapsed="false">
      <c r="B571" s="89" t="n">
        <f aca="false">Worksheet!I22</f>
        <v>0</v>
      </c>
      <c r="C571" s="90" t="n">
        <f aca="false">Worksheet!J22</f>
        <v>0</v>
      </c>
      <c r="D571" s="90" t="n">
        <f aca="false">Worksheet!K22</f>
        <v>0</v>
      </c>
      <c r="E571" s="90" t="n">
        <f aca="false">C571*D571</f>
        <v>0</v>
      </c>
      <c r="F571" s="90"/>
      <c r="G571" s="92"/>
      <c r="H571" s="91"/>
      <c r="I571" s="90" t="n">
        <f aca="false">Worksheet!N22</f>
        <v>0</v>
      </c>
      <c r="J571" s="90"/>
    </row>
    <row r="572" customFormat="false" ht="15.75" hidden="false" customHeight="false" outlineLevel="0" collapsed="false">
      <c r="B572" s="89" t="n">
        <f aca="false">Worksheet!I23</f>
        <v>0</v>
      </c>
      <c r="C572" s="90" t="n">
        <f aca="false">Worksheet!J23</f>
        <v>0</v>
      </c>
      <c r="D572" s="90" t="n">
        <f aca="false">Worksheet!K23</f>
        <v>0</v>
      </c>
      <c r="E572" s="90" t="n">
        <f aca="false">C572*D572</f>
        <v>0</v>
      </c>
      <c r="F572" s="90"/>
      <c r="G572" s="92"/>
      <c r="H572" s="91"/>
      <c r="I572" s="90" t="n">
        <f aca="false">Worksheet!N23</f>
        <v>0</v>
      </c>
      <c r="J572" s="90"/>
    </row>
    <row r="573" customFormat="false" ht="15.75" hidden="false" customHeight="false" outlineLevel="0" collapsed="false">
      <c r="B573" s="89" t="n">
        <f aca="false">Worksheet!I24</f>
        <v>0</v>
      </c>
      <c r="C573" s="90" t="n">
        <f aca="false">Worksheet!J24</f>
        <v>0</v>
      </c>
      <c r="D573" s="90" t="n">
        <f aca="false">Worksheet!K24</f>
        <v>0</v>
      </c>
      <c r="E573" s="90" t="n">
        <f aca="false">C573*D573</f>
        <v>0</v>
      </c>
      <c r="F573" s="90"/>
      <c r="G573" s="92"/>
      <c r="H573" s="91"/>
      <c r="I573" s="90" t="n">
        <f aca="false">Worksheet!N24</f>
        <v>0</v>
      </c>
      <c r="J573" s="90"/>
    </row>
    <row r="574" customFormat="false" ht="15.75" hidden="false" customHeight="false" outlineLevel="0" collapsed="false">
      <c r="B574" s="89" t="n">
        <f aca="false">Worksheet!I25</f>
        <v>0</v>
      </c>
      <c r="C574" s="90" t="n">
        <f aca="false">Worksheet!J25</f>
        <v>0</v>
      </c>
      <c r="D574" s="90" t="n">
        <f aca="false">Worksheet!K25</f>
        <v>0</v>
      </c>
      <c r="E574" s="90" t="n">
        <f aca="false">C574*D574</f>
        <v>0</v>
      </c>
      <c r="F574" s="90"/>
      <c r="G574" s="92"/>
      <c r="H574" s="91"/>
      <c r="I574" s="90" t="n">
        <f aca="false">Worksheet!N25</f>
        <v>0</v>
      </c>
      <c r="J574" s="90"/>
    </row>
    <row r="575" customFormat="false" ht="15.75" hidden="false" customHeight="false" outlineLevel="0" collapsed="false">
      <c r="B575" s="89" t="n">
        <f aca="false">Worksheet!I26</f>
        <v>0</v>
      </c>
      <c r="C575" s="90" t="n">
        <f aca="false">Worksheet!J26</f>
        <v>0</v>
      </c>
      <c r="D575" s="90" t="n">
        <f aca="false">Worksheet!K26</f>
        <v>0</v>
      </c>
      <c r="E575" s="90" t="n">
        <f aca="false">C575*D575</f>
        <v>0</v>
      </c>
      <c r="F575" s="90"/>
      <c r="G575" s="90"/>
      <c r="H575" s="91"/>
      <c r="I575" s="90" t="n">
        <f aca="false">Worksheet!N26</f>
        <v>0</v>
      </c>
      <c r="J575" s="90"/>
    </row>
    <row r="576" customFormat="false" ht="15.75" hidden="false" customHeight="false" outlineLevel="0" collapsed="false">
      <c r="D576" s="54"/>
      <c r="E576" s="93"/>
    </row>
    <row r="577" customFormat="false" ht="20.25" hidden="false" customHeight="false" outlineLevel="0" collapsed="false">
      <c r="A577" s="67" t="s">
        <v>276</v>
      </c>
    </row>
    <row r="579" customFormat="false" ht="15.75" hidden="false" customHeight="false" outlineLevel="0" collapsed="false">
      <c r="B579" s="87" t="s">
        <v>270</v>
      </c>
      <c r="C579" s="87" t="s">
        <v>115</v>
      </c>
      <c r="D579" s="87" t="s">
        <v>271</v>
      </c>
      <c r="E579" s="87" t="s">
        <v>272</v>
      </c>
      <c r="F579" s="87"/>
      <c r="G579" s="70"/>
      <c r="I579" s="87" t="s">
        <v>275</v>
      </c>
      <c r="J579" s="88"/>
    </row>
    <row r="581" customFormat="false" ht="15.75" hidden="false" customHeight="false" outlineLevel="0" collapsed="false">
      <c r="B581" s="89" t="n">
        <f aca="false">Worksheet!I34</f>
        <v>0</v>
      </c>
      <c r="C581" s="94" t="n">
        <f aca="false">Worksheet!J34</f>
        <v>0</v>
      </c>
      <c r="D581" s="95" t="n">
        <f aca="false">Worksheet!K34</f>
        <v>0</v>
      </c>
      <c r="E581" s="90" t="n">
        <f aca="false">C581*D581</f>
        <v>0</v>
      </c>
      <c r="F581" s="95"/>
      <c r="G581" s="92"/>
      <c r="H581" s="91"/>
      <c r="I581" s="90" t="n">
        <f aca="false">Worksheet!N34</f>
        <v>0</v>
      </c>
      <c r="J581" s="90"/>
    </row>
    <row r="582" customFormat="false" ht="15.75" hidden="false" customHeight="false" outlineLevel="0" collapsed="false">
      <c r="B582" s="89" t="n">
        <f aca="false">Worksheet!I35</f>
        <v>0</v>
      </c>
      <c r="C582" s="94" t="n">
        <f aca="false">Worksheet!J35</f>
        <v>0</v>
      </c>
      <c r="D582" s="95" t="n">
        <f aca="false">Worksheet!K35</f>
        <v>0</v>
      </c>
      <c r="E582" s="90" t="n">
        <f aca="false">C582*D582</f>
        <v>0</v>
      </c>
      <c r="F582" s="95"/>
      <c r="G582" s="92"/>
      <c r="H582" s="91"/>
      <c r="I582" s="90" t="n">
        <f aca="false">Worksheet!N35</f>
        <v>0</v>
      </c>
      <c r="J582" s="90"/>
    </row>
    <row r="583" customFormat="false" ht="15.75" hidden="false" customHeight="false" outlineLevel="0" collapsed="false">
      <c r="B583" s="89" t="n">
        <f aca="false">Worksheet!I36</f>
        <v>0</v>
      </c>
      <c r="C583" s="94" t="n">
        <f aca="false">Worksheet!J36</f>
        <v>0</v>
      </c>
      <c r="D583" s="95" t="n">
        <f aca="false">Worksheet!K36</f>
        <v>0</v>
      </c>
      <c r="E583" s="90" t="n">
        <f aca="false">C583*D583</f>
        <v>0</v>
      </c>
      <c r="F583" s="95"/>
      <c r="G583" s="92"/>
      <c r="H583" s="91"/>
      <c r="I583" s="90" t="n">
        <f aca="false">Worksheet!N36</f>
        <v>0</v>
      </c>
      <c r="J583" s="90"/>
    </row>
    <row r="584" customFormat="false" ht="15.75" hidden="false" customHeight="false" outlineLevel="0" collapsed="false">
      <c r="B584" s="89" t="n">
        <f aca="false">Worksheet!I37</f>
        <v>0</v>
      </c>
      <c r="C584" s="94" t="n">
        <f aca="false">Worksheet!J37</f>
        <v>0</v>
      </c>
      <c r="D584" s="95" t="n">
        <f aca="false">Worksheet!K37</f>
        <v>0</v>
      </c>
      <c r="E584" s="90" t="n">
        <f aca="false">C584*D584</f>
        <v>0</v>
      </c>
      <c r="F584" s="95"/>
      <c r="G584" s="92"/>
      <c r="H584" s="91"/>
      <c r="I584" s="90" t="n">
        <f aca="false">Worksheet!N37</f>
        <v>0</v>
      </c>
      <c r="J584" s="90"/>
    </row>
    <row r="585" customFormat="false" ht="15.75" hidden="false" customHeight="false" outlineLevel="0" collapsed="false">
      <c r="B585" s="89" t="n">
        <f aca="false">Worksheet!I38</f>
        <v>0</v>
      </c>
      <c r="C585" s="94" t="n">
        <f aca="false">Worksheet!J38</f>
        <v>0</v>
      </c>
      <c r="D585" s="95" t="n">
        <f aca="false">Worksheet!K38</f>
        <v>0</v>
      </c>
      <c r="E585" s="90" t="n">
        <f aca="false">C585*D585</f>
        <v>0</v>
      </c>
      <c r="F585" s="95"/>
      <c r="G585" s="92"/>
      <c r="H585" s="91"/>
      <c r="I585" s="90" t="n">
        <f aca="false">Worksheet!N38</f>
        <v>0</v>
      </c>
      <c r="J585" s="90"/>
    </row>
    <row r="586" customFormat="false" ht="15.75" hidden="false" customHeight="false" outlineLevel="0" collapsed="false">
      <c r="B586" s="89" t="n">
        <f aca="false">Worksheet!I39</f>
        <v>0</v>
      </c>
      <c r="C586" s="94" t="n">
        <f aca="false">Worksheet!J39</f>
        <v>0</v>
      </c>
      <c r="D586" s="95" t="n">
        <f aca="false">Worksheet!K39</f>
        <v>0</v>
      </c>
      <c r="E586" s="90" t="n">
        <f aca="false">C586*D586</f>
        <v>0</v>
      </c>
      <c r="F586" s="95"/>
      <c r="G586" s="92"/>
      <c r="H586" s="91"/>
      <c r="I586" s="90" t="n">
        <f aca="false">Worksheet!N39</f>
        <v>0</v>
      </c>
      <c r="J586" s="90"/>
    </row>
    <row r="587" customFormat="false" ht="15.75" hidden="false" customHeight="false" outlineLevel="0" collapsed="false">
      <c r="B587" s="89" t="n">
        <f aca="false">Worksheet!I40</f>
        <v>0</v>
      </c>
      <c r="C587" s="94" t="n">
        <f aca="false">Worksheet!J40</f>
        <v>0</v>
      </c>
      <c r="D587" s="95" t="n">
        <f aca="false">Worksheet!K40</f>
        <v>0</v>
      </c>
      <c r="E587" s="90" t="n">
        <f aca="false">C587*D587</f>
        <v>0</v>
      </c>
      <c r="F587" s="95"/>
      <c r="G587" s="92"/>
      <c r="H587" s="91"/>
      <c r="I587" s="90" t="n">
        <f aca="false">Worksheet!N40</f>
        <v>0</v>
      </c>
      <c r="J587" s="90"/>
    </row>
    <row r="588" customFormat="false" ht="15.75" hidden="false" customHeight="false" outlineLevel="0" collapsed="false">
      <c r="B588" s="89" t="n">
        <f aca="false">Worksheet!I41</f>
        <v>0</v>
      </c>
      <c r="C588" s="94" t="n">
        <f aca="false">Worksheet!J41</f>
        <v>0</v>
      </c>
      <c r="D588" s="95" t="n">
        <f aca="false">Worksheet!K41</f>
        <v>0</v>
      </c>
      <c r="E588" s="90" t="n">
        <f aca="false">C588*D588</f>
        <v>0</v>
      </c>
      <c r="F588" s="95"/>
      <c r="G588" s="92"/>
      <c r="H588" s="91"/>
      <c r="I588" s="90" t="n">
        <f aca="false">Worksheet!N41</f>
        <v>0</v>
      </c>
      <c r="J588" s="90"/>
    </row>
    <row r="589" customFormat="false" ht="15.75" hidden="false" customHeight="false" outlineLevel="0" collapsed="false">
      <c r="B589" s="89" t="n">
        <f aca="false">Worksheet!I42</f>
        <v>0</v>
      </c>
      <c r="C589" s="94" t="n">
        <f aca="false">Worksheet!J42</f>
        <v>0</v>
      </c>
      <c r="D589" s="95" t="n">
        <f aca="false">Worksheet!K42</f>
        <v>0</v>
      </c>
      <c r="E589" s="90" t="n">
        <f aca="false">C589*D589</f>
        <v>0</v>
      </c>
      <c r="F589" s="95"/>
      <c r="G589" s="92"/>
      <c r="H589" s="91"/>
      <c r="I589" s="90" t="n">
        <f aca="false">Worksheet!N42</f>
        <v>0</v>
      </c>
      <c r="J589" s="90"/>
    </row>
    <row r="590" customFormat="false" ht="15.75" hidden="false" customHeight="false" outlineLevel="0" collapsed="false">
      <c r="B590" s="89" t="n">
        <f aca="false">Worksheet!I43</f>
        <v>0</v>
      </c>
      <c r="C590" s="94" t="n">
        <f aca="false">Worksheet!J43</f>
        <v>0</v>
      </c>
      <c r="D590" s="95" t="n">
        <f aca="false">Worksheet!K43</f>
        <v>0</v>
      </c>
      <c r="E590" s="90" t="n">
        <f aca="false">C590*D590</f>
        <v>0</v>
      </c>
      <c r="F590" s="95"/>
      <c r="G590" s="92"/>
      <c r="H590" s="91"/>
      <c r="I590" s="90" t="n">
        <f aca="false">Worksheet!N43</f>
        <v>0</v>
      </c>
      <c r="J590" s="90"/>
    </row>
  </sheetData>
  <hyperlinks>
    <hyperlink ref="B29" r:id="rId1" display="https://ikinvesteerslim.nl"/>
    <hyperlink ref="B31" r:id="rId2" display="https://ikinvesteerslim.nl/nieuws/08-06-2015-energiebespaarlening-nu-ook-beschikbaar-voor-vve"/>
    <hyperlink ref="B33" r:id="rId3" display="http://www.rijksoverheid.nl/onderwerpen/energiebeleid/energiebesparing"/>
  </hyperlinks>
  <printOptions headings="false" gridLines="false" gridLinesSet="true" horizontalCentered="false" verticalCentered="false"/>
  <pageMargins left="0.315277777777778" right="0.315277777777778" top="0.354166666666667" bottom="0" header="0.511805555555555" footer="0.511805555555555"/>
  <pageSetup paperSize="9"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4"/>
</worksheet>
</file>

<file path=xl/worksheets/sheet4.xml><?xml version="1.0" encoding="utf-8"?>
<worksheet xmlns="http://schemas.openxmlformats.org/spreadsheetml/2006/main" xmlns:r="http://schemas.openxmlformats.org/officeDocument/2006/relationships">
  <sheetPr filterMode="false">
    <tabColor rgb="FF262626"/>
    <pageSetUpPr fitToPage="false"/>
  </sheetPr>
  <dimension ref="A9:J739"/>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P19" activeCellId="0" sqref="P19"/>
    </sheetView>
  </sheetViews>
  <sheetFormatPr defaultRowHeight="15.75"/>
  <cols>
    <col collapsed="false" hidden="false" max="5" min="1" style="0" width="8.69270833333333"/>
    <col collapsed="false" hidden="false" max="6" min="6" style="0" width="12.578125"/>
    <col collapsed="false" hidden="false" max="7" min="7" style="0" width="8.69270833333333"/>
    <col collapsed="false" hidden="false" max="8" min="8" style="0" width="11.7135416666667"/>
    <col collapsed="false" hidden="false" max="1025" min="9" style="0" width="8.69270833333333"/>
  </cols>
  <sheetData>
    <row r="9" customFormat="false" ht="15.75" hidden="false" customHeight="false" outlineLevel="0" collapsed="false">
      <c r="A9" s="15" t="s">
        <v>34</v>
      </c>
      <c r="B9" s="16" t="n">
        <f aca="false">Worksheet!D13</f>
        <v>0</v>
      </c>
    </row>
    <row r="28" customFormat="false" ht="15.75" hidden="false" customHeight="false" outlineLevel="0" collapsed="false">
      <c r="A28" s="0" t="s">
        <v>35</v>
      </c>
      <c r="E28" s="17"/>
    </row>
    <row r="29" customFormat="false" ht="15.75" hidden="false" customHeight="false" outlineLevel="0" collapsed="false">
      <c r="B29" s="17" t="s">
        <v>36</v>
      </c>
      <c r="E29" s="17"/>
    </row>
    <row r="30" customFormat="false" ht="15.75" hidden="false" customHeight="false" outlineLevel="0" collapsed="false">
      <c r="A30" s="0" t="s">
        <v>37</v>
      </c>
      <c r="D30" s="18"/>
    </row>
    <row r="31" customFormat="false" ht="15.75" hidden="false" customHeight="false" outlineLevel="0" collapsed="false">
      <c r="B31" s="17" t="s">
        <v>38</v>
      </c>
      <c r="D31" s="18"/>
    </row>
    <row r="32" customFormat="false" ht="15.75" hidden="false" customHeight="false" outlineLevel="0" collapsed="false">
      <c r="A32" s="0" t="s">
        <v>39</v>
      </c>
    </row>
    <row r="33" customFormat="false" ht="15.75" hidden="false" customHeight="false" outlineLevel="0" collapsed="false">
      <c r="A33" s="19"/>
      <c r="B33" s="17" t="s">
        <v>40</v>
      </c>
    </row>
    <row r="35" customFormat="false" ht="15.75" hidden="false" customHeight="false" outlineLevel="0" collapsed="false">
      <c r="A35" s="20" t="s">
        <v>41</v>
      </c>
      <c r="G35" s="11"/>
    </row>
    <row r="36" customFormat="false" ht="15.75" hidden="false" customHeight="false" outlineLevel="0" collapsed="false">
      <c r="F36" s="11" t="n">
        <f aca="false">Worksheet!D15</f>
        <v>0</v>
      </c>
    </row>
    <row r="37" customFormat="false" ht="15.75" hidden="false" customHeight="false" outlineLevel="0" collapsed="false">
      <c r="F37" s="11"/>
    </row>
    <row r="38" customFormat="false" ht="15.75" hidden="false" customHeight="false" outlineLevel="0" collapsed="false">
      <c r="A38" s="20" t="s">
        <v>42</v>
      </c>
    </row>
    <row r="63" customFormat="false" ht="15.75" hidden="false" customHeight="false" outlineLevel="0" collapsed="false">
      <c r="A63" s="21" t="s">
        <v>43</v>
      </c>
      <c r="B63" s="21"/>
      <c r="C63" s="21"/>
      <c r="D63" s="21"/>
      <c r="E63" s="22"/>
      <c r="F63" s="21"/>
      <c r="G63" s="21"/>
      <c r="H63" s="23" t="n">
        <f aca="false">Worksheet!D25</f>
        <v>0</v>
      </c>
      <c r="I63" s="21"/>
      <c r="J63" s="21"/>
    </row>
    <row r="64" customFormat="false" ht="15.75" hidden="false" customHeight="false" outlineLevel="0" collapsed="false">
      <c r="A64" s="21" t="s">
        <v>44</v>
      </c>
      <c r="B64" s="24"/>
      <c r="C64" s="24" t="n">
        <f aca="false">Worksheet!B27</f>
        <v>0</v>
      </c>
      <c r="D64" s="25"/>
      <c r="E64" s="26"/>
      <c r="F64" s="27"/>
      <c r="G64" s="27"/>
      <c r="H64" s="28"/>
      <c r="I64" s="27"/>
      <c r="J64" s="27"/>
    </row>
    <row r="65" customFormat="false" ht="15.75" hidden="false" customHeight="false" outlineLevel="0" collapsed="false">
      <c r="A65" s="21" t="s">
        <v>45</v>
      </c>
      <c r="B65" s="11"/>
      <c r="C65" s="29" t="n">
        <f aca="false">Worksheet!D19</f>
        <v>0</v>
      </c>
      <c r="D65" s="30"/>
      <c r="E65" s="31"/>
      <c r="F65" s="32" t="n">
        <f aca="false">Worksheet!B13</f>
        <v>0</v>
      </c>
      <c r="G65" s="33" t="n">
        <f aca="false">Worksheet!B15</f>
        <v>0</v>
      </c>
      <c r="H65" s="34"/>
      <c r="I65" s="35"/>
      <c r="J65" s="35"/>
    </row>
    <row r="66" customFormat="false" ht="15.75" hidden="false" customHeight="false" outlineLevel="0" collapsed="false">
      <c r="A66" s="36" t="s">
        <v>46</v>
      </c>
      <c r="B66" s="36"/>
      <c r="C66" s="36"/>
      <c r="D66" s="36"/>
      <c r="E66" s="37"/>
      <c r="F66" s="38"/>
      <c r="G66" s="33" t="n">
        <f aca="false">Worksheet!B19</f>
        <v>0</v>
      </c>
      <c r="H66" s="34"/>
      <c r="I66" s="35"/>
      <c r="J66" s="35"/>
    </row>
    <row r="67" customFormat="false" ht="15.75" hidden="false" customHeight="false" outlineLevel="0" collapsed="false">
      <c r="A67" s="21"/>
      <c r="B67" s="36" t="n">
        <f aca="false">Worksheet!D15</f>
        <v>0</v>
      </c>
      <c r="C67" s="11"/>
      <c r="D67" s="21"/>
      <c r="E67" s="27"/>
      <c r="F67" s="38"/>
      <c r="G67" s="39" t="n">
        <f aca="false">Worksheet!B17</f>
        <v>0</v>
      </c>
      <c r="H67" s="40" t="n">
        <f aca="false">Worksheet!B21</f>
        <v>0</v>
      </c>
      <c r="I67" s="35"/>
      <c r="J67" s="35"/>
    </row>
    <row r="68" customFormat="false" ht="15.75" hidden="false" customHeight="false" outlineLevel="0" collapsed="false">
      <c r="A68" s="11"/>
      <c r="B68" s="11" t="n">
        <f aca="false">Worksheet!D17</f>
        <v>0</v>
      </c>
      <c r="C68" s="41"/>
      <c r="D68" s="21"/>
      <c r="E68" s="27"/>
      <c r="F68" s="42" t="s">
        <v>47</v>
      </c>
      <c r="G68" s="39" t="n">
        <f aca="false">Worksheet!B23</f>
        <v>0</v>
      </c>
      <c r="H68" s="27"/>
      <c r="I68" s="35"/>
      <c r="J68" s="35"/>
    </row>
    <row r="69" customFormat="false" ht="15.75" hidden="false" customHeight="false" outlineLevel="0" collapsed="false">
      <c r="A69" s="21"/>
      <c r="B69" s="21"/>
      <c r="C69" s="43"/>
      <c r="D69" s="21"/>
      <c r="E69" s="27"/>
      <c r="F69" s="42" t="s">
        <v>48</v>
      </c>
      <c r="G69" s="44" t="n">
        <f aca="false">Worksheet!B25</f>
        <v>0</v>
      </c>
      <c r="H69" s="27"/>
      <c r="I69" s="35"/>
      <c r="J69" s="35"/>
    </row>
    <row r="70" customFormat="false" ht="15.75" hidden="false" customHeight="false" outlineLevel="0" collapsed="false">
      <c r="A70" s="15" t="s">
        <v>49</v>
      </c>
      <c r="B70" s="16" t="n">
        <f aca="false">Worksheet!D13</f>
        <v>0</v>
      </c>
      <c r="C70" s="21"/>
      <c r="D70" s="21"/>
      <c r="E70" s="21"/>
      <c r="F70" s="21"/>
      <c r="G70" s="21"/>
      <c r="H70" s="45"/>
      <c r="I70" s="21"/>
      <c r="J70" s="21"/>
    </row>
    <row r="71" customFormat="false" ht="15.75" hidden="false" customHeight="false" outlineLevel="0" collapsed="false">
      <c r="A71" s="21"/>
      <c r="B71" s="21"/>
      <c r="C71" s="21"/>
      <c r="D71" s="21"/>
      <c r="E71" s="21"/>
      <c r="F71" s="21"/>
      <c r="G71" s="21"/>
      <c r="H71" s="45"/>
      <c r="I71" s="21"/>
      <c r="J71" s="21"/>
    </row>
    <row r="72" customFormat="false" ht="15.75" hidden="false" customHeight="false" outlineLevel="0" collapsed="false">
      <c r="A72" s="21" t="s">
        <v>50</v>
      </c>
      <c r="B72" s="21"/>
      <c r="C72" s="21"/>
      <c r="D72" s="21"/>
      <c r="E72" s="21"/>
      <c r="F72" s="21"/>
      <c r="G72" s="21"/>
      <c r="H72" s="45"/>
      <c r="I72" s="21"/>
      <c r="J72" s="21"/>
    </row>
    <row r="73" customFormat="false" ht="15.75" hidden="false" customHeight="false" outlineLevel="0" collapsed="false">
      <c r="A73" s="41" t="s">
        <v>283</v>
      </c>
      <c r="B73" s="21"/>
      <c r="C73" s="21"/>
      <c r="D73" s="21"/>
      <c r="E73" s="21"/>
      <c r="F73" s="21"/>
      <c r="G73" s="21"/>
      <c r="H73" s="45"/>
      <c r="I73" s="21"/>
      <c r="J73" s="21"/>
    </row>
    <row r="74" customFormat="false" ht="15.75" hidden="false" customHeight="false" outlineLevel="0" collapsed="false">
      <c r="A74" s="41" t="s">
        <v>52</v>
      </c>
      <c r="B74" s="21"/>
      <c r="C74" s="21"/>
      <c r="D74" s="21"/>
      <c r="E74" s="21"/>
      <c r="F74" s="21"/>
      <c r="G74" s="21"/>
      <c r="H74" s="45"/>
      <c r="I74" s="21"/>
      <c r="J74" s="21"/>
    </row>
    <row r="75" customFormat="false" ht="15.75" hidden="false" customHeight="false" outlineLevel="0" collapsed="false">
      <c r="A75" s="41" t="s">
        <v>284</v>
      </c>
      <c r="B75" s="21"/>
      <c r="C75" s="21"/>
      <c r="D75" s="21"/>
      <c r="E75" s="21"/>
      <c r="F75" s="21"/>
      <c r="G75" s="21"/>
      <c r="H75" s="45"/>
      <c r="I75" s="21"/>
      <c r="J75" s="21"/>
    </row>
    <row r="76" customFormat="false" ht="15.75" hidden="false" customHeight="false" outlineLevel="0" collapsed="false">
      <c r="A76" s="41" t="s">
        <v>54</v>
      </c>
      <c r="B76" s="21"/>
      <c r="C76" s="21"/>
      <c r="D76" s="21"/>
      <c r="E76" s="21"/>
      <c r="F76" s="21"/>
      <c r="G76" s="21"/>
      <c r="H76" s="45"/>
      <c r="I76" s="21"/>
      <c r="J76" s="21"/>
    </row>
    <row r="77" customFormat="false" ht="15.75" hidden="false" customHeight="false" outlineLevel="0" collapsed="false">
      <c r="A77" s="21" t="s">
        <v>55</v>
      </c>
      <c r="B77" s="21"/>
      <c r="C77" s="41" t="n">
        <f aca="false">Worksheet!D23</f>
        <v>0</v>
      </c>
      <c r="D77" s="41" t="s">
        <v>56</v>
      </c>
      <c r="E77" s="35"/>
      <c r="F77" s="41"/>
      <c r="G77" s="41"/>
      <c r="H77" s="46" t="s">
        <v>57</v>
      </c>
      <c r="I77" s="15" t="n">
        <f aca="false">Worksheet!D29</f>
        <v>0</v>
      </c>
      <c r="J77" s="15"/>
    </row>
    <row r="78" customFormat="false" ht="15.75" hidden="false" customHeight="false" outlineLevel="0" collapsed="false">
      <c r="A78" s="21"/>
      <c r="B78" s="21"/>
      <c r="C78" s="41"/>
      <c r="D78" s="41" t="s">
        <v>58</v>
      </c>
      <c r="E78" s="35"/>
      <c r="F78" s="41"/>
      <c r="G78" s="41"/>
      <c r="H78" s="46" t="s">
        <v>57</v>
      </c>
      <c r="I78" s="15" t="n">
        <f aca="false">Worksheet!D30</f>
        <v>0</v>
      </c>
      <c r="J78" s="15"/>
    </row>
    <row r="79" customFormat="false" ht="15.75" hidden="false" customHeight="false" outlineLevel="0" collapsed="false">
      <c r="A79" s="21"/>
      <c r="B79" s="21"/>
      <c r="C79" s="47"/>
      <c r="D79" s="41" t="s">
        <v>59</v>
      </c>
      <c r="E79" s="35"/>
      <c r="F79" s="41"/>
      <c r="G79" s="41"/>
      <c r="H79" s="46" t="s">
        <v>57</v>
      </c>
      <c r="I79" s="15" t="n">
        <f aca="false">Worksheet!D31</f>
        <v>0</v>
      </c>
      <c r="J79" s="15"/>
    </row>
    <row r="80" customFormat="false" ht="15.75" hidden="false" customHeight="false" outlineLevel="0" collapsed="false">
      <c r="A80" s="21"/>
      <c r="C80" s="41"/>
      <c r="D80" s="41" t="s">
        <v>60</v>
      </c>
      <c r="E80" s="41"/>
      <c r="F80" s="41"/>
      <c r="G80" s="41"/>
      <c r="H80" s="46" t="s">
        <v>57</v>
      </c>
      <c r="I80" s="15" t="n">
        <f aca="false">Worksheet!D32</f>
        <v>0</v>
      </c>
      <c r="J80" s="21"/>
    </row>
    <row r="81" customFormat="false" ht="15.75" hidden="false" customHeight="false" outlineLevel="0" collapsed="false">
      <c r="A81" s="21"/>
      <c r="B81" s="47" t="s">
        <v>61</v>
      </c>
      <c r="C81" s="21"/>
      <c r="D81" s="21"/>
      <c r="E81" s="21"/>
      <c r="F81" s="21"/>
      <c r="G81" s="21"/>
      <c r="H81" s="21"/>
      <c r="I81" s="21"/>
      <c r="J81" s="21"/>
    </row>
    <row r="82" customFormat="false" ht="15.75" hidden="false" customHeight="false" outlineLevel="0" collapsed="false">
      <c r="A82" s="41"/>
      <c r="B82" s="21"/>
      <c r="C82" s="21"/>
      <c r="D82" s="21"/>
      <c r="E82" s="48"/>
      <c r="F82" s="41"/>
      <c r="G82" s="49"/>
      <c r="H82" s="41"/>
      <c r="I82" s="21"/>
      <c r="J82" s="21"/>
    </row>
    <row r="83" customFormat="false" ht="15.75" hidden="false" customHeight="false" outlineLevel="0" collapsed="false">
      <c r="A83" s="41" t="s">
        <v>62</v>
      </c>
      <c r="E83" s="21"/>
      <c r="F83" s="50" t="n">
        <f aca="false">H83*21/100+H83</f>
        <v>0</v>
      </c>
      <c r="G83" s="41" t="s">
        <v>63</v>
      </c>
      <c r="H83" s="51" t="n">
        <f aca="false">Worksheet!K30</f>
        <v>0</v>
      </c>
      <c r="I83" s="41" t="s">
        <v>64</v>
      </c>
      <c r="J83" s="21"/>
    </row>
    <row r="84" customFormat="false" ht="15.75" hidden="false" customHeight="false" outlineLevel="0" collapsed="false">
      <c r="A84" s="52" t="s">
        <v>65</v>
      </c>
      <c r="B84" s="53" t="s">
        <v>66</v>
      </c>
      <c r="E84" s="21"/>
      <c r="G84" s="54"/>
      <c r="H84" s="55" t="n">
        <f aca="false">F83*15/100</f>
        <v>0</v>
      </c>
      <c r="I84" s="0" t="s">
        <v>67</v>
      </c>
      <c r="J84" s="21"/>
    </row>
    <row r="85" customFormat="false" ht="15.75" hidden="false" customHeight="false" outlineLevel="0" collapsed="false">
      <c r="B85" s="53" t="s">
        <v>68</v>
      </c>
      <c r="E85" s="21"/>
      <c r="H85" s="55" t="n">
        <f aca="false">F83*75/100</f>
        <v>0</v>
      </c>
      <c r="I85" s="0" t="s">
        <v>67</v>
      </c>
      <c r="J85" s="21"/>
    </row>
    <row r="86" customFormat="false" ht="15.75" hidden="false" customHeight="false" outlineLevel="0" collapsed="false">
      <c r="B86" s="53" t="s">
        <v>69</v>
      </c>
      <c r="E86" s="48"/>
      <c r="H86" s="55" t="n">
        <f aca="false">F83-H84-H85</f>
        <v>0</v>
      </c>
      <c r="I86" s="0" t="s">
        <v>67</v>
      </c>
      <c r="J86" s="21"/>
    </row>
    <row r="87" customFormat="false" ht="15.75" hidden="false" customHeight="false" outlineLevel="0" collapsed="false">
      <c r="A87" s="36"/>
      <c r="E87" s="21"/>
      <c r="F87" s="50"/>
      <c r="G87" s="41"/>
      <c r="H87" s="50"/>
      <c r="I87" s="41"/>
      <c r="J87" s="21"/>
    </row>
    <row r="88" customFormat="false" ht="15.75" hidden="false" customHeight="false" outlineLevel="0" collapsed="false">
      <c r="A88" s="52"/>
      <c r="B88" s="53"/>
      <c r="E88" s="21"/>
      <c r="H88" s="55"/>
      <c r="J88" s="21"/>
    </row>
    <row r="89" customFormat="false" ht="15.75" hidden="false" customHeight="false" outlineLevel="0" collapsed="false">
      <c r="B89" s="53"/>
      <c r="E89" s="21"/>
      <c r="H89" s="55"/>
      <c r="J89" s="21"/>
    </row>
    <row r="90" customFormat="false" ht="15.75" hidden="false" customHeight="false" outlineLevel="0" collapsed="false">
      <c r="B90" s="53"/>
      <c r="E90" s="21"/>
      <c r="H90" s="55"/>
      <c r="J90" s="21"/>
    </row>
    <row r="91" customFormat="false" ht="15.75" hidden="false" customHeight="false" outlineLevel="0" collapsed="false">
      <c r="A91" s="0" t="s">
        <v>72</v>
      </c>
      <c r="F91" s="21"/>
      <c r="G91" s="21"/>
      <c r="H91" s="45"/>
      <c r="I91" s="21"/>
      <c r="J91" s="21"/>
    </row>
    <row r="92" customFormat="false" ht="15.75" hidden="false" customHeight="false" outlineLevel="0" collapsed="false">
      <c r="B92" s="0" t="s">
        <v>73</v>
      </c>
      <c r="F92" s="0" t="s">
        <v>74</v>
      </c>
      <c r="G92" s="21"/>
      <c r="H92" s="45"/>
      <c r="I92" s="21"/>
      <c r="J92" s="21"/>
    </row>
    <row r="93" customFormat="false" ht="15.75" hidden="false" customHeight="false" outlineLevel="0" collapsed="false">
      <c r="B93" s="0" t="s">
        <v>285</v>
      </c>
      <c r="F93" s="0" t="s">
        <v>76</v>
      </c>
      <c r="G93" s="21"/>
      <c r="H93" s="45"/>
      <c r="I93" s="21"/>
      <c r="J93" s="21"/>
    </row>
    <row r="94" customFormat="false" ht="15.75" hidden="false" customHeight="false" outlineLevel="0" collapsed="false">
      <c r="B94" s="0" t="s">
        <v>77</v>
      </c>
      <c r="F94" s="21"/>
      <c r="G94" s="21"/>
      <c r="H94" s="45"/>
      <c r="I94" s="21"/>
      <c r="J94" s="21"/>
    </row>
    <row r="95" customFormat="false" ht="15.75" hidden="false" customHeight="false" outlineLevel="0" collapsed="false">
      <c r="B95" s="0" t="s">
        <v>78</v>
      </c>
      <c r="F95" s="0" t="s">
        <v>79</v>
      </c>
      <c r="G95" s="21"/>
      <c r="H95" s="45"/>
      <c r="I95" s="21"/>
      <c r="J95" s="21"/>
    </row>
    <row r="96" customFormat="false" ht="15.75" hidden="false" customHeight="false" outlineLevel="0" collapsed="false">
      <c r="A96" s="11" t="s">
        <v>30</v>
      </c>
      <c r="B96" s="11"/>
      <c r="C96" s="11"/>
      <c r="F96" s="21"/>
      <c r="G96" s="21"/>
      <c r="H96" s="45"/>
      <c r="I96" s="21"/>
      <c r="J96" s="21"/>
    </row>
    <row r="97" customFormat="false" ht="15.75" hidden="false" customHeight="false" outlineLevel="0" collapsed="false">
      <c r="A97" s="11"/>
      <c r="B97" s="24" t="str">
        <f aca="false">Worksheet!A37</f>
        <v>* </v>
      </c>
      <c r="C97" s="11"/>
      <c r="F97" s="21"/>
      <c r="G97" s="21"/>
      <c r="H97" s="45"/>
      <c r="I97" s="21"/>
      <c r="J97" s="21"/>
    </row>
    <row r="98" customFormat="false" ht="15.75" hidden="false" customHeight="false" outlineLevel="0" collapsed="false">
      <c r="A98" s="11"/>
      <c r="B98" s="24" t="str">
        <f aca="false">Worksheet!A38</f>
        <v>*</v>
      </c>
      <c r="C98" s="11"/>
      <c r="F98" s="21"/>
      <c r="G98" s="21"/>
      <c r="H98" s="45"/>
      <c r="I98" s="21"/>
      <c r="J98" s="21"/>
    </row>
    <row r="99" customFormat="false" ht="15.75" hidden="false" customHeight="false" outlineLevel="0" collapsed="false">
      <c r="A99" s="11"/>
      <c r="B99" s="24" t="str">
        <f aca="false">Worksheet!A39</f>
        <v>*</v>
      </c>
      <c r="C99" s="11"/>
      <c r="D99" s="11"/>
      <c r="E99" s="11"/>
      <c r="F99" s="11"/>
      <c r="G99" s="11"/>
      <c r="H99" s="21"/>
      <c r="I99" s="21"/>
      <c r="J99" s="21"/>
    </row>
    <row r="100" customFormat="false" ht="15.75" hidden="false" customHeight="false" outlineLevel="0" collapsed="false">
      <c r="A100" s="11"/>
      <c r="B100" s="24" t="str">
        <f aca="false">Worksheet!A40</f>
        <v>*</v>
      </c>
      <c r="C100" s="11"/>
      <c r="D100" s="11"/>
      <c r="E100" s="11"/>
      <c r="F100" s="11"/>
      <c r="G100" s="11"/>
      <c r="H100" s="21"/>
      <c r="I100" s="21"/>
      <c r="J100" s="21"/>
    </row>
    <row r="101" customFormat="false" ht="15.75" hidden="false" customHeight="false" outlineLevel="0" collapsed="false">
      <c r="A101" s="11" t="s">
        <v>33</v>
      </c>
      <c r="B101" s="11"/>
      <c r="C101" s="11"/>
      <c r="D101" s="11"/>
      <c r="E101" s="11"/>
      <c r="F101" s="11"/>
      <c r="G101" s="11"/>
      <c r="H101" s="56"/>
    </row>
    <row r="102" customFormat="false" ht="15.75" hidden="false" customHeight="false" outlineLevel="0" collapsed="false">
      <c r="A102" s="11"/>
      <c r="B102" s="24" t="str">
        <f aca="false">Worksheet!A44</f>
        <v>* </v>
      </c>
      <c r="C102" s="11"/>
      <c r="D102" s="11"/>
      <c r="E102" s="11"/>
      <c r="F102" s="11"/>
      <c r="G102" s="11"/>
      <c r="H102" s="56"/>
    </row>
    <row r="103" customFormat="false" ht="15.75" hidden="false" customHeight="false" outlineLevel="0" collapsed="false">
      <c r="A103" s="11"/>
      <c r="B103" s="24" t="str">
        <f aca="false">Worksheet!A45</f>
        <v>*</v>
      </c>
      <c r="C103" s="11"/>
      <c r="D103" s="11"/>
      <c r="E103" s="11"/>
      <c r="F103" s="11"/>
      <c r="G103" s="11"/>
      <c r="H103" s="56"/>
    </row>
    <row r="104" customFormat="false" ht="15.75" hidden="false" customHeight="false" outlineLevel="0" collapsed="false">
      <c r="A104" s="11"/>
      <c r="B104" s="24" t="str">
        <f aca="false">Worksheet!A46</f>
        <v>*</v>
      </c>
      <c r="C104" s="11"/>
      <c r="D104" s="11"/>
      <c r="E104" s="11"/>
      <c r="F104" s="11"/>
      <c r="G104" s="11"/>
      <c r="H104" s="56"/>
    </row>
    <row r="105" customFormat="false" ht="15.75" hidden="false" customHeight="false" outlineLevel="0" collapsed="false">
      <c r="B105" s="24" t="str">
        <f aca="false">Worksheet!A47</f>
        <v>*</v>
      </c>
      <c r="D105" s="11"/>
      <c r="E105" s="11"/>
      <c r="F105" s="11"/>
      <c r="G105" s="11"/>
      <c r="H105" s="56"/>
    </row>
    <row r="106" customFormat="false" ht="15.75" hidden="false" customHeight="false" outlineLevel="0" collapsed="false">
      <c r="B106" s="24" t="str">
        <f aca="false">Worksheet!A48</f>
        <v>*</v>
      </c>
      <c r="D106" s="11"/>
      <c r="E106" s="11"/>
      <c r="F106" s="11"/>
      <c r="G106" s="11"/>
      <c r="H106" s="56"/>
    </row>
    <row r="107" customFormat="false" ht="15.75" hidden="false" customHeight="false" outlineLevel="0" collapsed="false">
      <c r="D107" s="11"/>
      <c r="E107" s="11"/>
      <c r="F107" s="11"/>
      <c r="G107" s="11"/>
      <c r="H107" s="56"/>
    </row>
    <row r="108" customFormat="false" ht="15.75" hidden="false" customHeight="false" outlineLevel="0" collapsed="false">
      <c r="A108" s="11"/>
      <c r="B108" s="24"/>
      <c r="C108" s="11"/>
      <c r="D108" s="11"/>
      <c r="E108" s="11"/>
      <c r="F108" s="11"/>
      <c r="G108" s="11"/>
      <c r="H108" s="56"/>
    </row>
    <row r="109" customFormat="false" ht="15.75" hidden="false" customHeight="false" outlineLevel="0" collapsed="false">
      <c r="A109" s="11"/>
      <c r="B109" s="24"/>
      <c r="C109" s="11"/>
      <c r="D109" s="11"/>
      <c r="E109" s="11"/>
      <c r="F109" s="11"/>
      <c r="G109" s="11"/>
      <c r="H109" s="56"/>
    </row>
    <row r="110" customFormat="false" ht="15.75" hidden="false" customHeight="false" outlineLevel="0" collapsed="false">
      <c r="A110" s="11"/>
      <c r="B110" s="24"/>
      <c r="C110" s="11"/>
      <c r="D110" s="11"/>
      <c r="E110" s="11"/>
      <c r="F110" s="11"/>
      <c r="G110" s="11"/>
      <c r="H110" s="56"/>
    </row>
    <row r="111" customFormat="false" ht="15.75" hidden="false" customHeight="false" outlineLevel="0" collapsed="false">
      <c r="H111" s="56"/>
    </row>
    <row r="112" customFormat="false" ht="15.75" hidden="false" customHeight="false" outlineLevel="0" collapsed="false">
      <c r="H112" s="56"/>
    </row>
    <row r="113" customFormat="false" ht="15.75" hidden="false" customHeight="false" outlineLevel="0" collapsed="false">
      <c r="H113" s="56"/>
    </row>
    <row r="118" customFormat="false" ht="15.75" hidden="false" customHeight="false" outlineLevel="0" collapsed="false">
      <c r="A118" s="21" t="s">
        <v>80</v>
      </c>
    </row>
    <row r="119" customFormat="false" ht="15.75" hidden="false" customHeight="false" outlineLevel="0" collapsed="false">
      <c r="A119" s="21" t="s">
        <v>81</v>
      </c>
    </row>
    <row r="120" customFormat="false" ht="15.75" hidden="false" customHeight="false" outlineLevel="0" collapsed="false">
      <c r="A120" s="21" t="s">
        <v>82</v>
      </c>
    </row>
    <row r="122" customFormat="false" ht="15.75" hidden="false" customHeight="false" outlineLevel="0" collapsed="false">
      <c r="A122" s="11" t="s">
        <v>83</v>
      </c>
    </row>
    <row r="123" customFormat="false" ht="15.75" hidden="false" customHeight="false" outlineLevel="0" collapsed="false">
      <c r="A123" s="21" t="s">
        <v>286</v>
      </c>
      <c r="B123" s="21"/>
      <c r="C123" s="21"/>
      <c r="D123" s="21"/>
      <c r="E123" s="21"/>
      <c r="F123" s="21"/>
      <c r="G123" s="21"/>
      <c r="H123" s="21"/>
    </row>
    <row r="124" customFormat="false" ht="15.75" hidden="false" customHeight="false" outlineLevel="0" collapsed="false">
      <c r="A124" s="21" t="s">
        <v>85</v>
      </c>
      <c r="B124" s="21"/>
      <c r="C124" s="21"/>
      <c r="D124" s="21"/>
      <c r="E124" s="21"/>
      <c r="F124" s="21"/>
      <c r="G124" s="21"/>
      <c r="H124" s="21"/>
    </row>
    <row r="125" customFormat="false" ht="15.75" hidden="false" customHeight="false" outlineLevel="0" collapsed="false">
      <c r="A125" s="21"/>
      <c r="B125" s="21" t="s">
        <v>281</v>
      </c>
      <c r="C125" s="21"/>
      <c r="D125" s="21"/>
      <c r="E125" s="21"/>
      <c r="F125" s="21"/>
      <c r="G125" s="21"/>
      <c r="I125" s="21" t="s">
        <v>87</v>
      </c>
    </row>
    <row r="126" customFormat="false" ht="15.75" hidden="false" customHeight="false" outlineLevel="0" collapsed="false">
      <c r="A126" s="21"/>
      <c r="B126" s="21" t="s">
        <v>88</v>
      </c>
      <c r="C126" s="21"/>
      <c r="D126" s="21"/>
      <c r="E126" s="21"/>
      <c r="G126" s="21"/>
      <c r="I126" s="21" t="s">
        <v>87</v>
      </c>
    </row>
    <row r="127" customFormat="false" ht="15.75" hidden="false" customHeight="false" outlineLevel="0" collapsed="false">
      <c r="A127" s="21"/>
      <c r="B127" s="21" t="s">
        <v>89</v>
      </c>
      <c r="C127" s="21"/>
      <c r="D127" s="21"/>
      <c r="E127" s="21"/>
      <c r="G127" s="21"/>
      <c r="I127" s="21" t="s">
        <v>87</v>
      </c>
    </row>
    <row r="128" customFormat="false" ht="15.75" hidden="false" customHeight="false" outlineLevel="0" collapsed="false">
      <c r="A128" s="21"/>
      <c r="B128" s="21" t="s">
        <v>90</v>
      </c>
      <c r="C128" s="21"/>
      <c r="D128" s="21"/>
      <c r="E128" s="21"/>
      <c r="G128" s="21"/>
      <c r="I128" s="21" t="s">
        <v>87</v>
      </c>
    </row>
    <row r="129" customFormat="false" ht="15.75" hidden="false" customHeight="false" outlineLevel="0" collapsed="false">
      <c r="A129" s="21"/>
      <c r="B129" s="21" t="s">
        <v>91</v>
      </c>
      <c r="C129" s="21"/>
      <c r="D129" s="21"/>
      <c r="E129" s="21"/>
      <c r="G129" s="21"/>
      <c r="I129" s="21" t="s">
        <v>87</v>
      </c>
    </row>
    <row r="130" customFormat="false" ht="15.75" hidden="false" customHeight="false" outlineLevel="0" collapsed="false">
      <c r="A130" s="21"/>
      <c r="B130" s="21" t="s">
        <v>92</v>
      </c>
      <c r="C130" s="21"/>
      <c r="D130" s="21"/>
      <c r="E130" s="21"/>
      <c r="G130" s="21"/>
      <c r="I130" s="21" t="s">
        <v>87</v>
      </c>
    </row>
    <row r="131" customFormat="false" ht="15.75" hidden="false" customHeight="false" outlineLevel="0" collapsed="false">
      <c r="A131" s="21" t="s">
        <v>93</v>
      </c>
      <c r="C131" s="21"/>
      <c r="D131" s="21"/>
      <c r="E131" s="21"/>
      <c r="G131" s="21"/>
    </row>
    <row r="132" customFormat="false" ht="15.75" hidden="false" customHeight="false" outlineLevel="0" collapsed="false">
      <c r="A132" s="41" t="s">
        <v>94</v>
      </c>
      <c r="B132" s="21"/>
      <c r="C132" s="21"/>
      <c r="D132" s="21"/>
      <c r="E132" s="21"/>
      <c r="F132" s="21"/>
      <c r="G132" s="21"/>
      <c r="H132" s="21"/>
    </row>
    <row r="133" customFormat="false" ht="15.75" hidden="false" customHeight="false" outlineLevel="0" collapsed="false">
      <c r="B133" s="21"/>
      <c r="C133" s="21"/>
      <c r="D133" s="21"/>
      <c r="E133" s="21"/>
      <c r="F133" s="21"/>
      <c r="G133" s="21"/>
      <c r="H133" s="21"/>
    </row>
    <row r="134" customFormat="false" ht="15.75" hidden="false" customHeight="false" outlineLevel="0" collapsed="false">
      <c r="A134" s="11" t="s">
        <v>95</v>
      </c>
    </row>
    <row r="135" customFormat="false" ht="15.75" hidden="false" customHeight="false" outlineLevel="0" collapsed="false">
      <c r="A135" s="21" t="s">
        <v>96</v>
      </c>
    </row>
    <row r="136" customFormat="false" ht="15.75" hidden="false" customHeight="false" outlineLevel="0" collapsed="false">
      <c r="A136" s="21" t="s">
        <v>97</v>
      </c>
    </row>
    <row r="138" customFormat="false" ht="15.75" hidden="false" customHeight="false" outlineLevel="0" collapsed="false">
      <c r="A138" s="11" t="s">
        <v>98</v>
      </c>
    </row>
    <row r="139" customFormat="false" ht="15.75" hidden="false" customHeight="false" outlineLevel="0" collapsed="false">
      <c r="A139" s="21" t="s">
        <v>99</v>
      </c>
    </row>
    <row r="140" customFormat="false" ht="15.75" hidden="false" customHeight="false" outlineLevel="0" collapsed="false">
      <c r="A140" s="21" t="s">
        <v>100</v>
      </c>
    </row>
    <row r="141" customFormat="false" ht="15.75" hidden="false" customHeight="false" outlineLevel="0" collapsed="false">
      <c r="A141" s="21" t="s">
        <v>101</v>
      </c>
    </row>
    <row r="142" customFormat="false" ht="15.75" hidden="false" customHeight="false" outlineLevel="0" collapsed="false">
      <c r="A142" s="21" t="s">
        <v>102</v>
      </c>
    </row>
    <row r="144" customFormat="false" ht="16.5" hidden="false" customHeight="false" outlineLevel="0" collapsed="false">
      <c r="A144" s="21" t="s">
        <v>103</v>
      </c>
      <c r="G144" s="21" t="s">
        <v>104</v>
      </c>
    </row>
    <row r="145" customFormat="false" ht="15.75" hidden="false" customHeight="false" outlineLevel="0" collapsed="false">
      <c r="A145" s="57"/>
      <c r="B145" s="58"/>
      <c r="C145" s="58"/>
      <c r="D145" s="58"/>
      <c r="E145" s="59"/>
      <c r="G145" s="57"/>
      <c r="H145" s="58"/>
      <c r="I145" s="58"/>
      <c r="J145" s="59"/>
    </row>
    <row r="146" customFormat="false" ht="15.75" hidden="false" customHeight="false" outlineLevel="0" collapsed="false">
      <c r="A146" s="60"/>
      <c r="B146" s="61"/>
      <c r="C146" s="61"/>
      <c r="D146" s="61"/>
      <c r="E146" s="62"/>
      <c r="G146" s="60"/>
      <c r="H146" s="61"/>
      <c r="I146" s="61"/>
      <c r="J146" s="62"/>
    </row>
    <row r="147" customFormat="false" ht="15.75" hidden="false" customHeight="false" outlineLevel="0" collapsed="false">
      <c r="A147" s="60"/>
      <c r="B147" s="61"/>
      <c r="C147" s="61"/>
      <c r="D147" s="61"/>
      <c r="E147" s="62"/>
      <c r="G147" s="60"/>
      <c r="H147" s="61"/>
      <c r="I147" s="61"/>
      <c r="J147" s="62"/>
    </row>
    <row r="148" customFormat="false" ht="16.5" hidden="false" customHeight="false" outlineLevel="0" collapsed="false">
      <c r="A148" s="60"/>
      <c r="B148" s="61"/>
      <c r="C148" s="61"/>
      <c r="D148" s="61"/>
      <c r="E148" s="62"/>
      <c r="G148" s="63"/>
      <c r="H148" s="64"/>
      <c r="I148" s="64"/>
      <c r="J148" s="65"/>
    </row>
    <row r="149" customFormat="false" ht="15.75" hidden="false" customHeight="false" outlineLevel="0" collapsed="false">
      <c r="A149" s="60"/>
      <c r="B149" s="61"/>
      <c r="C149" s="61"/>
      <c r="D149" s="61"/>
      <c r="E149" s="62"/>
    </row>
    <row r="150" customFormat="false" ht="16.5" hidden="false" customHeight="false" outlineLevel="0" collapsed="false">
      <c r="A150" s="63"/>
      <c r="B150" s="64"/>
      <c r="C150" s="64"/>
      <c r="D150" s="64"/>
      <c r="E150" s="65"/>
      <c r="H150" s="56"/>
    </row>
    <row r="151" customFormat="false" ht="15.75" hidden="false" customHeight="false" outlineLevel="0" collapsed="false">
      <c r="A151" s="66" t="s">
        <v>105</v>
      </c>
      <c r="B151" s="61"/>
      <c r="C151" s="61"/>
      <c r="D151" s="61"/>
      <c r="E151" s="61"/>
      <c r="H151" s="56"/>
    </row>
    <row r="152" customFormat="false" ht="15.75" hidden="false" customHeight="false" outlineLevel="0" collapsed="false">
      <c r="B152" s="20" t="s">
        <v>106</v>
      </c>
      <c r="C152" s="61"/>
      <c r="D152" s="61"/>
      <c r="E152" s="61"/>
      <c r="H152" s="56"/>
    </row>
    <row r="153" customFormat="false" ht="15.75" hidden="false" customHeight="false" outlineLevel="0" collapsed="false">
      <c r="A153" s="61"/>
      <c r="B153" s="20" t="s">
        <v>107</v>
      </c>
      <c r="H153" s="56"/>
    </row>
    <row r="154" customFormat="false" ht="15.75" hidden="false" customHeight="false" outlineLevel="0" collapsed="false">
      <c r="B154" s="20" t="s">
        <v>108</v>
      </c>
      <c r="H154" s="56"/>
    </row>
    <row r="155" customFormat="false" ht="15.75" hidden="false" customHeight="false" outlineLevel="0" collapsed="false">
      <c r="B155" s="20" t="s">
        <v>109</v>
      </c>
    </row>
    <row r="157" customFormat="false" ht="15.75" hidden="false" customHeight="false" outlineLevel="0" collapsed="false">
      <c r="A157" s="21" t="s">
        <v>110</v>
      </c>
    </row>
    <row r="158" customFormat="false" ht="15.75" hidden="false" customHeight="false" outlineLevel="0" collapsed="false">
      <c r="A158" s="41" t="s">
        <v>111</v>
      </c>
    </row>
    <row r="159" customFormat="false" ht="15.75" hidden="false" customHeight="false" outlineLevel="0" collapsed="false">
      <c r="A159" s="41" t="s">
        <v>112</v>
      </c>
    </row>
    <row r="160" customFormat="false" ht="15.75" hidden="false" customHeight="false" outlineLevel="0" collapsed="false">
      <c r="A160" s="41" t="s">
        <v>113</v>
      </c>
    </row>
    <row r="174" customFormat="false" ht="20.25" hidden="false" customHeight="false" outlineLevel="0" collapsed="false">
      <c r="A174" s="67" t="s">
        <v>114</v>
      </c>
      <c r="H174" s="56"/>
    </row>
    <row r="175" customFormat="false" ht="16.5" hidden="false" customHeight="false" outlineLevel="0" collapsed="false">
      <c r="A175" s="68"/>
      <c r="H175" s="56"/>
    </row>
    <row r="176" customFormat="false" ht="15.75" hidden="false" customHeight="false" outlineLevel="0" collapsed="false">
      <c r="A176" s="69" t="s">
        <v>115</v>
      </c>
      <c r="B176" s="70"/>
      <c r="C176" s="70" t="s">
        <v>116</v>
      </c>
      <c r="F176" s="11" t="s">
        <v>117</v>
      </c>
      <c r="G176" s="11"/>
      <c r="H176" s="56"/>
      <c r="I176" s="11" t="s">
        <v>118</v>
      </c>
    </row>
    <row r="177" customFormat="false" ht="15.75" hidden="false" customHeight="false" outlineLevel="0" collapsed="false">
      <c r="A177" s="53" t="n">
        <f aca="false">['file:///H:/Telprogramma - nieuw/offerte  kozijnen coordinator nieuw 01-6-2016.xls']Gegevens!B40</f>
        <v>0</v>
      </c>
      <c r="B177" s="41" t="s">
        <v>119</v>
      </c>
      <c r="G177" s="53" t="n">
        <v>73</v>
      </c>
      <c r="H177" s="56"/>
      <c r="I177" s="53" t="n">
        <f aca="false">A177*G177</f>
        <v>0</v>
      </c>
    </row>
    <row r="178" customFormat="false" ht="15.75" hidden="false" customHeight="false" outlineLevel="0" collapsed="false">
      <c r="A178" s="53" t="n">
        <f aca="false">['file:///H:/Telprogramma - nieuw/offerte  kozijnen coordinator nieuw 01-6-2016.xls']Gegevens!B41</f>
        <v>0</v>
      </c>
      <c r="B178" s="41" t="s">
        <v>120</v>
      </c>
      <c r="G178" s="53" t="n">
        <v>128</v>
      </c>
      <c r="H178" s="56"/>
      <c r="I178" s="53" t="n">
        <f aca="false">A178*G178</f>
        <v>0</v>
      </c>
    </row>
    <row r="179" customFormat="false" ht="15.75" hidden="false" customHeight="false" outlineLevel="0" collapsed="false">
      <c r="A179" s="53" t="n">
        <f aca="false">['file:///H:/Telprogramma - nieuw/offerte  kozijnen coordinator nieuw 01-6-2016.xls']Gegevens!B42</f>
        <v>0</v>
      </c>
      <c r="B179" s="41" t="s">
        <v>121</v>
      </c>
      <c r="G179" s="53" t="n">
        <v>152</v>
      </c>
      <c r="H179" s="56"/>
      <c r="I179" s="53" t="n">
        <f aca="false">A179*G179</f>
        <v>0</v>
      </c>
    </row>
    <row r="180" customFormat="false" ht="15.75" hidden="false" customHeight="false" outlineLevel="0" collapsed="false">
      <c r="A180" s="53" t="n">
        <v>0</v>
      </c>
      <c r="B180" s="41" t="s">
        <v>122</v>
      </c>
      <c r="G180" s="53" t="n">
        <v>176</v>
      </c>
      <c r="H180" s="56"/>
      <c r="I180" s="53" t="n">
        <f aca="false">A180*G180</f>
        <v>0</v>
      </c>
    </row>
    <row r="181" customFormat="false" ht="15.75" hidden="false" customHeight="false" outlineLevel="0" collapsed="false">
      <c r="A181" s="53" t="n">
        <f aca="false">['file:///H:/Telprogramma - nieuw/offerte  kozijnen coordinator nieuw 01-6-2016.xls']Gegevens!B44</f>
        <v>0</v>
      </c>
      <c r="B181" s="41" t="s">
        <v>123</v>
      </c>
      <c r="G181" s="53" t="n">
        <v>67</v>
      </c>
      <c r="H181" s="56"/>
      <c r="I181" s="53" t="n">
        <f aca="false">A181*G181</f>
        <v>0</v>
      </c>
    </row>
    <row r="182" customFormat="false" ht="15.75" hidden="false" customHeight="false" outlineLevel="0" collapsed="false">
      <c r="A182" s="53" t="n">
        <f aca="false">['file:///H:/Telprogramma - nieuw/offerte  kozijnen coordinator nieuw 01-6-2016.xls']Gegevens!B45</f>
        <v>0</v>
      </c>
      <c r="B182" s="34" t="s">
        <v>124</v>
      </c>
      <c r="D182" s="61"/>
      <c r="G182" s="71" t="n">
        <v>19</v>
      </c>
      <c r="H182" s="56"/>
      <c r="I182" s="71" t="n">
        <f aca="false">A182*G182</f>
        <v>0</v>
      </c>
    </row>
    <row r="183" customFormat="false" ht="15.75" hidden="false" customHeight="false" outlineLevel="0" collapsed="false">
      <c r="A183" s="53" t="n">
        <f aca="false">['file:///H:/Telprogramma - nieuw/offerte  kozijnen coordinator nieuw 01-6-2016.xls']Gegevens!B46</f>
        <v>0</v>
      </c>
      <c r="B183" s="35" t="s">
        <v>125</v>
      </c>
      <c r="D183" s="61"/>
      <c r="G183" s="72" t="n">
        <v>388</v>
      </c>
      <c r="H183" s="56"/>
      <c r="I183" s="72" t="n">
        <f aca="false">A183*G183</f>
        <v>0</v>
      </c>
    </row>
    <row r="184" customFormat="false" ht="15.75" hidden="false" customHeight="false" outlineLevel="0" collapsed="false">
      <c r="A184" s="53" t="n">
        <f aca="false">['file:///H:/Telprogramma - nieuw/offerte  kozijnen coordinator nieuw 01-6-2016.xls']Gegevens!B47</f>
        <v>0</v>
      </c>
      <c r="B184" s="73" t="s">
        <v>126</v>
      </c>
      <c r="D184" s="66"/>
      <c r="G184" s="72" t="n">
        <v>739</v>
      </c>
      <c r="H184" s="56"/>
      <c r="I184" s="74" t="n">
        <f aca="false">A184*G184</f>
        <v>0</v>
      </c>
    </row>
    <row r="185" customFormat="false" ht="15.75" hidden="false" customHeight="false" outlineLevel="0" collapsed="false">
      <c r="A185" s="53" t="n">
        <v>0</v>
      </c>
      <c r="B185" s="73" t="s">
        <v>127</v>
      </c>
      <c r="D185" s="66"/>
      <c r="G185" s="72" t="n">
        <v>339</v>
      </c>
      <c r="H185" s="56"/>
      <c r="I185" s="74" t="n">
        <f aca="false">A185*G185</f>
        <v>0</v>
      </c>
    </row>
    <row r="186" customFormat="false" ht="15.75" hidden="false" customHeight="false" outlineLevel="0" collapsed="false">
      <c r="A186" s="53" t="n">
        <f aca="false">['file:///H:/Telprogramma - nieuw/offerte  kozijnen coordinator nieuw 01-6-2016.xls']Gegevens!B49</f>
        <v>0</v>
      </c>
      <c r="B186" s="73" t="s">
        <v>128</v>
      </c>
      <c r="D186" s="66"/>
      <c r="G186" s="72" t="n">
        <v>182</v>
      </c>
      <c r="H186" s="56"/>
      <c r="I186" s="74" t="n">
        <f aca="false">A186*G186</f>
        <v>0</v>
      </c>
    </row>
    <row r="187" customFormat="false" ht="15.75" hidden="false" customHeight="false" outlineLevel="0" collapsed="false">
      <c r="A187" s="53" t="n">
        <f aca="false">['file:///H:/Telprogramma - nieuw/offerte  kozijnen coordinator nieuw 01-6-2016.xls']Gegevens!B50</f>
        <v>0</v>
      </c>
      <c r="B187" s="73" t="s">
        <v>129</v>
      </c>
      <c r="D187" s="66"/>
      <c r="G187" s="72" t="n">
        <v>91</v>
      </c>
      <c r="H187" s="56"/>
      <c r="I187" s="74" t="n">
        <f aca="false">A187*G187</f>
        <v>0</v>
      </c>
    </row>
    <row r="188" customFormat="false" ht="15.75" hidden="false" customHeight="false" outlineLevel="0" collapsed="false">
      <c r="A188" s="53" t="n">
        <v>0</v>
      </c>
      <c r="B188" s="73" t="s">
        <v>130</v>
      </c>
      <c r="D188" s="66"/>
      <c r="G188" s="72" t="n">
        <v>255</v>
      </c>
      <c r="H188" s="56"/>
      <c r="I188" s="75" t="n">
        <f aca="false">A188*G188</f>
        <v>0</v>
      </c>
    </row>
    <row r="189" customFormat="false" ht="15.75" hidden="false" customHeight="false" outlineLevel="0" collapsed="false">
      <c r="A189" s="53" t="n">
        <f aca="false">['file:///H:/Telprogramma - nieuw/offerte  kozijnen coordinator nieuw 01-6-2016.xls']Gegevens!B52</f>
        <v>0</v>
      </c>
      <c r="B189" s="73" t="s">
        <v>131</v>
      </c>
      <c r="D189" s="66"/>
      <c r="G189" s="72" t="n">
        <v>152</v>
      </c>
      <c r="H189" s="56"/>
      <c r="I189" s="75" t="n">
        <f aca="false">A189*G189</f>
        <v>0</v>
      </c>
    </row>
    <row r="190" customFormat="false" ht="15.75" hidden="false" customHeight="false" outlineLevel="0" collapsed="false">
      <c r="A190" s="53" t="n">
        <f aca="false">['file:///H:/Telprogramma - nieuw/offerte  kozijnen coordinator nieuw 01-6-2016.xls']Gegevens!B53</f>
        <v>0</v>
      </c>
      <c r="B190" s="73" t="s">
        <v>132</v>
      </c>
      <c r="D190" s="66"/>
      <c r="G190" s="72" t="n">
        <v>61</v>
      </c>
      <c r="H190" s="56"/>
      <c r="I190" s="75" t="n">
        <f aca="false">A190*G190</f>
        <v>0</v>
      </c>
    </row>
    <row r="191" customFormat="false" ht="15.75" hidden="false" customHeight="false" outlineLevel="0" collapsed="false">
      <c r="A191" s="53" t="n">
        <v>0</v>
      </c>
      <c r="B191" s="73" t="s">
        <v>133</v>
      </c>
      <c r="D191" s="66"/>
      <c r="G191" s="72" t="n">
        <v>61</v>
      </c>
      <c r="H191" s="56"/>
      <c r="I191" s="75" t="n">
        <f aca="false">A191*G191</f>
        <v>0</v>
      </c>
    </row>
    <row r="192" customFormat="false" ht="15.75" hidden="false" customHeight="false" outlineLevel="0" collapsed="false">
      <c r="A192" s="53" t="n">
        <f aca="false">['file:///H:/Telprogramma - nieuw/offerte  kozijnen coordinator nieuw 01-6-2016.xls']Gegevens!B55</f>
        <v>0</v>
      </c>
      <c r="B192" s="73" t="s">
        <v>134</v>
      </c>
      <c r="G192" s="72" t="n">
        <v>61</v>
      </c>
      <c r="H192" s="56"/>
      <c r="I192" s="76" t="n">
        <f aca="false">A192*G192</f>
        <v>0</v>
      </c>
    </row>
    <row r="193" customFormat="false" ht="15.75" hidden="false" customHeight="false" outlineLevel="0" collapsed="false">
      <c r="A193" s="53" t="n">
        <f aca="false">['file:///H:/Telprogramma - nieuw/offerte  kozijnen coordinator nieuw 01-6-2016.xls']Gegevens!B56</f>
        <v>0</v>
      </c>
      <c r="B193" s="73" t="s">
        <v>135</v>
      </c>
      <c r="D193" s="66"/>
      <c r="G193" s="72" t="n">
        <v>218</v>
      </c>
      <c r="H193" s="56"/>
      <c r="I193" s="74" t="n">
        <f aca="false">A193*G193</f>
        <v>0</v>
      </c>
    </row>
    <row r="194" customFormat="false" ht="15.75" hidden="false" customHeight="false" outlineLevel="0" collapsed="false">
      <c r="A194" s="53" t="n">
        <f aca="false">['file:///H:/Telprogramma - nieuw/offerte  kozijnen coordinator nieuw 01-6-2016.xls']Gegevens!B57</f>
        <v>0</v>
      </c>
      <c r="B194" s="53" t="s">
        <v>136</v>
      </c>
      <c r="D194" s="66"/>
      <c r="G194" s="72" t="n">
        <v>460</v>
      </c>
      <c r="H194" s="56"/>
      <c r="I194" s="74" t="n">
        <f aca="false">A194*G194</f>
        <v>0</v>
      </c>
    </row>
    <row r="195" customFormat="false" ht="15.75" hidden="false" customHeight="false" outlineLevel="0" collapsed="false">
      <c r="A195" s="53" t="n">
        <f aca="false">['file:///H:/Telprogramma - nieuw/offerte  kozijnen coordinator nieuw 01-6-2016.xls']Gegevens!B58</f>
        <v>0</v>
      </c>
      <c r="B195" s="73" t="s">
        <v>137</v>
      </c>
      <c r="D195" s="66"/>
      <c r="G195" s="72" t="n">
        <v>109</v>
      </c>
      <c r="H195" s="56"/>
      <c r="I195" s="74" t="n">
        <f aca="false">A195*G195</f>
        <v>0</v>
      </c>
    </row>
    <row r="196" customFormat="false" ht="15.75" hidden="false" customHeight="false" outlineLevel="0" collapsed="false">
      <c r="A196" s="53" t="n">
        <v>0</v>
      </c>
      <c r="B196" s="73" t="s">
        <v>138</v>
      </c>
      <c r="D196" s="66"/>
      <c r="G196" s="72" t="n">
        <v>61</v>
      </c>
      <c r="H196" s="56"/>
      <c r="I196" s="74" t="n">
        <f aca="false">A196*G196</f>
        <v>0</v>
      </c>
    </row>
    <row r="197" customFormat="false" ht="15.75" hidden="false" customHeight="false" outlineLevel="0" collapsed="false">
      <c r="A197" s="53" t="n">
        <f aca="false">['file:///H:/Telprogramma - nieuw/offerte  kozijnen coordinator nieuw 01-6-2016.xls']Gegevens!B60</f>
        <v>0</v>
      </c>
      <c r="B197" s="72" t="s">
        <v>139</v>
      </c>
      <c r="D197" s="66"/>
      <c r="G197" s="72" t="n">
        <v>55</v>
      </c>
      <c r="H197" s="56"/>
      <c r="I197" s="74" t="n">
        <f aca="false">A197*G197</f>
        <v>0</v>
      </c>
    </row>
    <row r="198" customFormat="false" ht="15.75" hidden="false" customHeight="false" outlineLevel="0" collapsed="false">
      <c r="A198" s="53" t="n">
        <f aca="false">['file:///H:/Telprogramma - nieuw/offerte  kozijnen coordinator nieuw 01-6-2016.xls']Gegevens!B61</f>
        <v>0</v>
      </c>
      <c r="B198" s="41" t="s">
        <v>140</v>
      </c>
      <c r="D198" s="66"/>
      <c r="G198" s="72" t="n">
        <v>333</v>
      </c>
      <c r="H198" s="56"/>
      <c r="I198" s="74" t="n">
        <f aca="false">A198*G198</f>
        <v>0</v>
      </c>
    </row>
    <row r="199" customFormat="false" ht="15.75" hidden="false" customHeight="false" outlineLevel="0" collapsed="false">
      <c r="A199" s="53" t="n">
        <f aca="false">['file:///H:/Telprogramma - nieuw/offerte  kozijnen coordinator nieuw 01-6-2016.xls']Gegevens!B62</f>
        <v>0</v>
      </c>
      <c r="B199" s="35" t="s">
        <v>141</v>
      </c>
      <c r="D199" s="66"/>
      <c r="G199" s="72" t="n">
        <v>454</v>
      </c>
      <c r="H199" s="56"/>
      <c r="I199" s="74" t="n">
        <f aca="false">A199*G199</f>
        <v>0</v>
      </c>
    </row>
    <row r="200" customFormat="false" ht="15.75" hidden="false" customHeight="false" outlineLevel="0" collapsed="false">
      <c r="A200" s="53" t="n">
        <f aca="false">['file:///H:/Telprogramma - nieuw/offerte  kozijnen coordinator nieuw 01-6-2016.xls']Gegevens!B63</f>
        <v>0</v>
      </c>
      <c r="B200" s="73" t="s">
        <v>142</v>
      </c>
      <c r="D200" s="66"/>
      <c r="G200" s="72" t="n">
        <v>575</v>
      </c>
      <c r="H200" s="56"/>
      <c r="I200" s="74" t="n">
        <f aca="false">A200*G200</f>
        <v>0</v>
      </c>
    </row>
    <row r="201" customFormat="false" ht="15.75" hidden="false" customHeight="false" outlineLevel="0" collapsed="false">
      <c r="A201" s="53" t="n">
        <f aca="false">['file:///H:/Telprogramma - nieuw/offerte  kozijnen coordinator nieuw 01-6-2016.xls']Gegevens!B64</f>
        <v>0</v>
      </c>
      <c r="B201" s="73" t="s">
        <v>143</v>
      </c>
      <c r="G201" s="72" t="n">
        <v>37</v>
      </c>
      <c r="H201" s="56"/>
      <c r="I201" s="77" t="n">
        <f aca="false">A201*G201</f>
        <v>0</v>
      </c>
    </row>
    <row r="202" customFormat="false" ht="15.75" hidden="false" customHeight="false" outlineLevel="0" collapsed="false">
      <c r="A202" s="71" t="n">
        <f aca="false">['file:///H:/Telprogramma - nieuw/offerte  kozijnen coordinator nieuw 01-6-2016.xls']Gegevens!B65</f>
        <v>0</v>
      </c>
      <c r="B202" s="73" t="s">
        <v>144</v>
      </c>
      <c r="G202" s="72" t="n">
        <v>424</v>
      </c>
      <c r="H202" s="56"/>
      <c r="I202" s="77" t="n">
        <f aca="false">A202*G202</f>
        <v>0</v>
      </c>
    </row>
    <row r="203" customFormat="false" ht="15.75" hidden="false" customHeight="false" outlineLevel="0" collapsed="false">
      <c r="A203" s="71" t="n">
        <f aca="false">['file:///H:/Telprogramma - nieuw/offerte  kozijnen coordinator nieuw 01-6-2016.xls']Gegevens!B66</f>
        <v>0</v>
      </c>
      <c r="B203" s="73" t="s">
        <v>145</v>
      </c>
      <c r="G203" s="72" t="n">
        <v>787</v>
      </c>
      <c r="H203" s="56"/>
      <c r="I203" s="77" t="n">
        <f aca="false">A203*G203</f>
        <v>0</v>
      </c>
    </row>
    <row r="204" customFormat="false" ht="15.75" hidden="false" customHeight="false" outlineLevel="0" collapsed="false">
      <c r="A204" s="71" t="n">
        <f aca="false">['file:///H:/Telprogramma - nieuw/offerte  kozijnen coordinator nieuw 01-6-2016.xls']Gegevens!B67</f>
        <v>0</v>
      </c>
      <c r="B204" s="73" t="s">
        <v>146</v>
      </c>
      <c r="C204" s="41"/>
      <c r="G204" s="72" t="n">
        <v>908</v>
      </c>
      <c r="H204" s="56"/>
      <c r="I204" s="77" t="n">
        <f aca="false">A204*G204</f>
        <v>0</v>
      </c>
    </row>
    <row r="205" customFormat="false" ht="15.75" hidden="false" customHeight="false" outlineLevel="0" collapsed="false">
      <c r="A205" s="71" t="n">
        <f aca="false">['file:///H:/Telprogramma - nieuw/offerte  kozijnen coordinator nieuw 01-6-2016.xls']Gegevens!B68</f>
        <v>0</v>
      </c>
      <c r="B205" s="73" t="s">
        <v>147</v>
      </c>
      <c r="G205" s="72" t="n">
        <v>61</v>
      </c>
      <c r="H205" s="56"/>
      <c r="I205" s="77" t="n">
        <f aca="false">A205*G205</f>
        <v>0</v>
      </c>
    </row>
    <row r="206" customFormat="false" ht="15.75" hidden="false" customHeight="false" outlineLevel="0" collapsed="false">
      <c r="A206" s="71" t="n">
        <f aca="false">['file:///H:/Telprogramma - nieuw/offerte  kozijnen coordinator nieuw 01-6-2016.xls']Gegevens!B69</f>
        <v>0</v>
      </c>
      <c r="B206" s="73" t="s">
        <v>148</v>
      </c>
      <c r="G206" s="72" t="n">
        <v>0</v>
      </c>
      <c r="H206" s="56"/>
      <c r="I206" s="77" t="n">
        <f aca="false">A206*G206</f>
        <v>0</v>
      </c>
    </row>
    <row r="211" customFormat="false" ht="15.75" hidden="false" customHeight="false" outlineLevel="0" collapsed="false">
      <c r="C211" s="11"/>
      <c r="D211" s="11"/>
    </row>
    <row r="212" customFormat="false" ht="15.75" hidden="false" customHeight="false" outlineLevel="0" collapsed="false">
      <c r="B212" s="11" t="s">
        <v>149</v>
      </c>
      <c r="C212" s="11"/>
      <c r="D212" s="11"/>
    </row>
    <row r="214" customFormat="false" ht="15.75" hidden="false" customHeight="false" outlineLevel="0" collapsed="false">
      <c r="B214" s="61"/>
      <c r="C214" s="61"/>
      <c r="D214" s="61"/>
      <c r="E214" s="61"/>
    </row>
    <row r="229" customFormat="false" ht="45" hidden="false" customHeight="false" outlineLevel="0" collapsed="false">
      <c r="A229" s="78" t="s">
        <v>150</v>
      </c>
    </row>
    <row r="242" customFormat="false" ht="15.75" hidden="false" customHeight="false" outlineLevel="0" collapsed="false">
      <c r="A242" s="11" t="s">
        <v>151</v>
      </c>
    </row>
    <row r="243" customFormat="false" ht="15.75" hidden="false" customHeight="false" outlineLevel="0" collapsed="false">
      <c r="A243" s="11" t="s">
        <v>152</v>
      </c>
    </row>
    <row r="244" customFormat="false" ht="15.75" hidden="false" customHeight="false" outlineLevel="0" collapsed="false">
      <c r="A244" s="11" t="s">
        <v>153</v>
      </c>
    </row>
    <row r="245" customFormat="false" ht="15.75" hidden="false" customHeight="false" outlineLevel="0" collapsed="false">
      <c r="A245" s="11" t="s">
        <v>154</v>
      </c>
    </row>
    <row r="247" customFormat="false" ht="15.75" hidden="false" customHeight="false" outlineLevel="0" collapsed="false">
      <c r="A247" s="11" t="s">
        <v>155</v>
      </c>
    </row>
    <row r="248" customFormat="false" ht="15.75" hidden="false" customHeight="false" outlineLevel="0" collapsed="false">
      <c r="A248" s="11" t="s">
        <v>156</v>
      </c>
    </row>
    <row r="249" customFormat="false" ht="15.75" hidden="false" customHeight="false" outlineLevel="0" collapsed="false">
      <c r="A249" s="11" t="s">
        <v>157</v>
      </c>
    </row>
    <row r="261" customFormat="false" ht="15.75" hidden="false" customHeight="false" outlineLevel="0" collapsed="false">
      <c r="A261" s="79" t="s">
        <v>158</v>
      </c>
    </row>
    <row r="262" customFormat="false" ht="15.75" hidden="false" customHeight="false" outlineLevel="0" collapsed="false">
      <c r="A262" s="79" t="s">
        <v>159</v>
      </c>
    </row>
    <row r="282" customFormat="false" ht="45" hidden="false" customHeight="false" outlineLevel="0" collapsed="false">
      <c r="A282" s="78" t="s">
        <v>160</v>
      </c>
    </row>
    <row r="295" customFormat="false" ht="15.75" hidden="false" customHeight="false" outlineLevel="0" collapsed="false">
      <c r="A295" s="11" t="s">
        <v>161</v>
      </c>
    </row>
    <row r="297" customFormat="false" ht="15.75" hidden="false" customHeight="false" outlineLevel="0" collapsed="false">
      <c r="A297" s="11" t="s">
        <v>162</v>
      </c>
    </row>
    <row r="298" customFormat="false" ht="15.75" hidden="false" customHeight="false" outlineLevel="0" collapsed="false">
      <c r="A298" s="11" t="s">
        <v>163</v>
      </c>
    </row>
    <row r="299" customFormat="false" ht="15.75" hidden="false" customHeight="false" outlineLevel="0" collapsed="false">
      <c r="A299" s="11" t="s">
        <v>164</v>
      </c>
    </row>
    <row r="300" customFormat="false" ht="15.75" hidden="false" customHeight="false" outlineLevel="0" collapsed="false">
      <c r="A300" s="11" t="s">
        <v>165</v>
      </c>
    </row>
    <row r="301" customFormat="false" ht="15.75" hidden="false" customHeight="false" outlineLevel="0" collapsed="false">
      <c r="A301" s="11" t="s">
        <v>166</v>
      </c>
    </row>
    <row r="326" customFormat="false" ht="15.75" hidden="false" customHeight="false" outlineLevel="0" collapsed="false">
      <c r="A326" s="61"/>
      <c r="H326" s="56"/>
    </row>
    <row r="327" customFormat="false" ht="15.75" hidden="false" customHeight="false" outlineLevel="0" collapsed="false">
      <c r="A327" s="61"/>
      <c r="H327" s="56"/>
    </row>
    <row r="328" customFormat="false" ht="15.75" hidden="false" customHeight="false" outlineLevel="0" collapsed="false">
      <c r="A328" s="61"/>
      <c r="H328" s="56"/>
    </row>
    <row r="329" customFormat="false" ht="15.75" hidden="false" customHeight="false" outlineLevel="0" collapsed="false">
      <c r="A329" s="61"/>
      <c r="H329" s="56"/>
    </row>
    <row r="334" customFormat="false" ht="20.25" hidden="false" customHeight="false" outlineLevel="0" collapsed="false">
      <c r="A334" s="67" t="s">
        <v>177</v>
      </c>
    </row>
    <row r="335" customFormat="false" ht="15.75" hidden="false" customHeight="false" outlineLevel="0" collapsed="false">
      <c r="A335" s="54" t="s">
        <v>32</v>
      </c>
      <c r="B335" s="81" t="s">
        <v>178</v>
      </c>
      <c r="D335" s="41"/>
      <c r="F335" s="41"/>
    </row>
    <row r="336" customFormat="false" ht="15.75" hidden="false" customHeight="false" outlineLevel="0" collapsed="false">
      <c r="A336" s="54" t="s">
        <v>32</v>
      </c>
      <c r="B336" s="81" t="s">
        <v>179</v>
      </c>
      <c r="D336" s="41"/>
      <c r="F336" s="41"/>
    </row>
    <row r="337" customFormat="false" ht="15.75" hidden="false" customHeight="false" outlineLevel="0" collapsed="false">
      <c r="A337" s="54" t="s">
        <v>32</v>
      </c>
      <c r="B337" s="81" t="s">
        <v>180</v>
      </c>
      <c r="D337" s="41"/>
      <c r="F337" s="41"/>
    </row>
    <row r="338" customFormat="false" ht="15.75" hidden="false" customHeight="false" outlineLevel="0" collapsed="false">
      <c r="A338" s="54" t="s">
        <v>32</v>
      </c>
      <c r="B338" s="81" t="s">
        <v>181</v>
      </c>
      <c r="D338" s="41"/>
      <c r="F338" s="41"/>
    </row>
    <row r="339" customFormat="false" ht="15.75" hidden="false" customHeight="false" outlineLevel="0" collapsed="false">
      <c r="A339" s="54" t="s">
        <v>32</v>
      </c>
      <c r="B339" s="81" t="s">
        <v>182</v>
      </c>
      <c r="D339" s="41"/>
      <c r="F339" s="41"/>
    </row>
    <row r="340" customFormat="false" ht="15.75" hidden="false" customHeight="false" outlineLevel="0" collapsed="false">
      <c r="A340" s="54" t="s">
        <v>32</v>
      </c>
      <c r="B340" s="81" t="s">
        <v>183</v>
      </c>
      <c r="D340" s="41"/>
      <c r="F340" s="41"/>
    </row>
    <row r="341" customFormat="false" ht="15.75" hidden="false" customHeight="false" outlineLevel="0" collapsed="false">
      <c r="A341" s="54" t="s">
        <v>32</v>
      </c>
      <c r="B341" s="81" t="s">
        <v>184</v>
      </c>
      <c r="D341" s="41"/>
      <c r="F341" s="41"/>
    </row>
    <row r="342" customFormat="false" ht="15.75" hidden="false" customHeight="false" outlineLevel="0" collapsed="false">
      <c r="A342" s="54" t="s">
        <v>32</v>
      </c>
      <c r="B342" s="81" t="s">
        <v>185</v>
      </c>
      <c r="D342" s="41"/>
      <c r="F342" s="41"/>
    </row>
    <row r="343" customFormat="false" ht="15.75" hidden="false" customHeight="false" outlineLevel="0" collapsed="false">
      <c r="A343" s="54" t="s">
        <v>32</v>
      </c>
      <c r="B343" s="81" t="s">
        <v>186</v>
      </c>
      <c r="D343" s="41"/>
      <c r="F343" s="41"/>
    </row>
    <row r="344" customFormat="false" ht="15.75" hidden="false" customHeight="false" outlineLevel="0" collapsed="false">
      <c r="A344" s="54" t="s">
        <v>32</v>
      </c>
      <c r="B344" s="81" t="s">
        <v>187</v>
      </c>
      <c r="D344" s="41"/>
      <c r="F344" s="41"/>
    </row>
    <row r="345" customFormat="false" ht="15.75" hidden="false" customHeight="false" outlineLevel="0" collapsed="false">
      <c r="A345" s="54" t="s">
        <v>32</v>
      </c>
      <c r="B345" s="81" t="s">
        <v>188</v>
      </c>
      <c r="D345" s="41"/>
      <c r="F345" s="41"/>
    </row>
    <row r="346" customFormat="false" ht="15.75" hidden="false" customHeight="false" outlineLevel="0" collapsed="false">
      <c r="A346" s="54" t="s">
        <v>32</v>
      </c>
      <c r="B346" s="81" t="s">
        <v>189</v>
      </c>
      <c r="D346" s="41"/>
      <c r="F346" s="41"/>
    </row>
    <row r="347" customFormat="false" ht="15.75" hidden="false" customHeight="false" outlineLevel="0" collapsed="false">
      <c r="A347" s="54" t="s">
        <v>32</v>
      </c>
      <c r="B347" s="81" t="s">
        <v>190</v>
      </c>
      <c r="D347" s="41"/>
      <c r="F347" s="41"/>
    </row>
    <row r="348" customFormat="false" ht="15.75" hidden="false" customHeight="false" outlineLevel="0" collapsed="false">
      <c r="A348" s="54" t="s">
        <v>32</v>
      </c>
      <c r="B348" s="81" t="s">
        <v>191</v>
      </c>
      <c r="D348" s="41"/>
      <c r="F348" s="41"/>
    </row>
    <row r="349" customFormat="false" ht="15.75" hidden="false" customHeight="false" outlineLevel="0" collapsed="false">
      <c r="A349" s="54" t="s">
        <v>32</v>
      </c>
      <c r="B349" s="81" t="s">
        <v>192</v>
      </c>
      <c r="D349" s="41"/>
      <c r="F349" s="41"/>
    </row>
    <row r="350" customFormat="false" ht="15.75" hidden="false" customHeight="false" outlineLevel="0" collapsed="false">
      <c r="A350" s="54" t="s">
        <v>32</v>
      </c>
      <c r="B350" s="81" t="s">
        <v>193</v>
      </c>
      <c r="D350" s="41"/>
      <c r="F350" s="41"/>
    </row>
    <row r="351" customFormat="false" ht="15.75" hidden="false" customHeight="false" outlineLevel="0" collapsed="false">
      <c r="A351" s="54" t="s">
        <v>32</v>
      </c>
      <c r="B351" s="81" t="s">
        <v>194</v>
      </c>
      <c r="D351" s="41"/>
      <c r="F351" s="41"/>
    </row>
    <row r="352" customFormat="false" ht="15.75" hidden="false" customHeight="false" outlineLevel="0" collapsed="false">
      <c r="A352" s="54" t="s">
        <v>32</v>
      </c>
      <c r="B352" s="81" t="s">
        <v>195</v>
      </c>
      <c r="D352" s="41"/>
      <c r="E352" s="41"/>
      <c r="F352" s="41"/>
    </row>
    <row r="353" customFormat="false" ht="15.75" hidden="false" customHeight="false" outlineLevel="0" collapsed="false">
      <c r="A353" s="54" t="s">
        <v>32</v>
      </c>
      <c r="B353" s="81" t="s">
        <v>196</v>
      </c>
      <c r="D353" s="41"/>
      <c r="F353" s="41"/>
    </row>
    <row r="354" customFormat="false" ht="15.75" hidden="false" customHeight="false" outlineLevel="0" collapsed="false">
      <c r="A354" s="54" t="s">
        <v>32</v>
      </c>
      <c r="B354" s="81" t="s">
        <v>197</v>
      </c>
      <c r="D354" s="41"/>
      <c r="F354" s="41"/>
    </row>
    <row r="355" customFormat="false" ht="15.75" hidden="false" customHeight="false" outlineLevel="0" collapsed="false">
      <c r="A355" s="54" t="s">
        <v>32</v>
      </c>
      <c r="B355" s="81" t="s">
        <v>198</v>
      </c>
      <c r="D355" s="41"/>
      <c r="F355" s="41"/>
    </row>
    <row r="356" customFormat="false" ht="15.75" hidden="false" customHeight="false" outlineLevel="0" collapsed="false">
      <c r="A356" s="54" t="s">
        <v>32</v>
      </c>
      <c r="B356" s="81" t="s">
        <v>199</v>
      </c>
      <c r="D356" s="41"/>
      <c r="F356" s="41"/>
    </row>
    <row r="357" customFormat="false" ht="15.75" hidden="false" customHeight="false" outlineLevel="0" collapsed="false">
      <c r="A357" s="54" t="s">
        <v>32</v>
      </c>
      <c r="B357" s="81" t="s">
        <v>200</v>
      </c>
      <c r="D357" s="41"/>
      <c r="F357" s="41"/>
    </row>
    <row r="358" customFormat="false" ht="15.75" hidden="false" customHeight="false" outlineLevel="0" collapsed="false">
      <c r="A358" s="54" t="s">
        <v>32</v>
      </c>
      <c r="B358" s="81" t="s">
        <v>201</v>
      </c>
      <c r="D358" s="41"/>
      <c r="F358" s="41"/>
    </row>
    <row r="359" customFormat="false" ht="15.75" hidden="false" customHeight="false" outlineLevel="0" collapsed="false">
      <c r="A359" s="54" t="s">
        <v>32</v>
      </c>
      <c r="B359" s="81" t="s">
        <v>202</v>
      </c>
      <c r="D359" s="41"/>
      <c r="F359" s="41"/>
    </row>
    <row r="360" customFormat="false" ht="15.75" hidden="false" customHeight="false" outlineLevel="0" collapsed="false">
      <c r="A360" s="54" t="s">
        <v>32</v>
      </c>
      <c r="B360" s="81" t="s">
        <v>203</v>
      </c>
      <c r="D360" s="41"/>
      <c r="F360" s="41"/>
    </row>
    <row r="361" customFormat="false" ht="15.75" hidden="false" customHeight="false" outlineLevel="0" collapsed="false">
      <c r="A361" s="54" t="s">
        <v>32</v>
      </c>
      <c r="B361" s="81" t="s">
        <v>204</v>
      </c>
      <c r="D361" s="41"/>
      <c r="F361" s="41"/>
    </row>
    <row r="362" customFormat="false" ht="15.75" hidden="false" customHeight="false" outlineLevel="0" collapsed="false">
      <c r="A362" s="54" t="s">
        <v>32</v>
      </c>
      <c r="B362" s="81" t="s">
        <v>205</v>
      </c>
      <c r="D362" s="41"/>
      <c r="F362" s="41"/>
    </row>
    <row r="363" customFormat="false" ht="15.75" hidden="false" customHeight="false" outlineLevel="0" collapsed="false">
      <c r="A363" s="54" t="s">
        <v>32</v>
      </c>
      <c r="B363" s="81" t="s">
        <v>206</v>
      </c>
      <c r="D363" s="41"/>
      <c r="F363" s="41"/>
    </row>
    <row r="364" customFormat="false" ht="15.75" hidden="false" customHeight="false" outlineLevel="0" collapsed="false">
      <c r="A364" s="54" t="s">
        <v>32</v>
      </c>
      <c r="B364" s="81" t="s">
        <v>207</v>
      </c>
      <c r="D364" s="41"/>
      <c r="F364" s="41"/>
    </row>
    <row r="365" customFormat="false" ht="15.75" hidden="false" customHeight="false" outlineLevel="0" collapsed="false">
      <c r="A365" s="54" t="s">
        <v>32</v>
      </c>
      <c r="B365" s="81" t="s">
        <v>208</v>
      </c>
      <c r="D365" s="41"/>
      <c r="F365" s="41"/>
    </row>
    <row r="366" customFormat="false" ht="15.75" hidden="false" customHeight="false" outlineLevel="0" collapsed="false">
      <c r="A366" s="54" t="s">
        <v>32</v>
      </c>
      <c r="B366" s="81" t="s">
        <v>209</v>
      </c>
      <c r="D366" s="41"/>
      <c r="F366" s="41"/>
    </row>
    <row r="367" customFormat="false" ht="15.75" hidden="false" customHeight="false" outlineLevel="0" collapsed="false">
      <c r="A367" s="54" t="s">
        <v>32</v>
      </c>
      <c r="B367" s="81" t="s">
        <v>210</v>
      </c>
      <c r="D367" s="41"/>
      <c r="F367" s="41"/>
    </row>
    <row r="368" customFormat="false" ht="15.75" hidden="false" customHeight="false" outlineLevel="0" collapsed="false">
      <c r="A368" s="54" t="s">
        <v>32</v>
      </c>
      <c r="B368" s="81" t="s">
        <v>211</v>
      </c>
      <c r="D368" s="41"/>
      <c r="F368" s="41"/>
    </row>
    <row r="369" customFormat="false" ht="15.75" hidden="false" customHeight="false" outlineLevel="0" collapsed="false">
      <c r="A369" s="54" t="s">
        <v>32</v>
      </c>
      <c r="B369" s="81" t="s">
        <v>212</v>
      </c>
      <c r="D369" s="41"/>
      <c r="F369" s="41"/>
    </row>
    <row r="370" customFormat="false" ht="15.75" hidden="false" customHeight="false" outlineLevel="0" collapsed="false">
      <c r="A370" s="54" t="s">
        <v>32</v>
      </c>
      <c r="B370" s="81" t="s">
        <v>213</v>
      </c>
      <c r="D370" s="41"/>
      <c r="F370" s="41"/>
    </row>
    <row r="371" customFormat="false" ht="15.75" hidden="false" customHeight="false" outlineLevel="0" collapsed="false">
      <c r="A371" s="54" t="s">
        <v>32</v>
      </c>
      <c r="B371" s="81" t="s">
        <v>214</v>
      </c>
      <c r="D371" s="41"/>
      <c r="F371" s="41"/>
    </row>
    <row r="372" customFormat="false" ht="15.75" hidden="false" customHeight="false" outlineLevel="0" collapsed="false">
      <c r="A372" s="54" t="s">
        <v>32</v>
      </c>
      <c r="B372" s="81" t="s">
        <v>215</v>
      </c>
      <c r="D372" s="41"/>
      <c r="F372" s="41"/>
    </row>
    <row r="373" customFormat="false" ht="15.75" hidden="false" customHeight="false" outlineLevel="0" collapsed="false">
      <c r="A373" s="54" t="s">
        <v>32</v>
      </c>
      <c r="B373" s="81" t="s">
        <v>216</v>
      </c>
      <c r="D373" s="41"/>
      <c r="F373" s="41"/>
    </row>
    <row r="374" customFormat="false" ht="15.75" hidden="false" customHeight="false" outlineLevel="0" collapsed="false">
      <c r="A374" s="54" t="s">
        <v>32</v>
      </c>
      <c r="B374" s="81" t="s">
        <v>217</v>
      </c>
      <c r="D374" s="41"/>
      <c r="F374" s="41"/>
    </row>
    <row r="375" customFormat="false" ht="15.75" hidden="false" customHeight="false" outlineLevel="0" collapsed="false">
      <c r="A375" s="54" t="s">
        <v>32</v>
      </c>
      <c r="B375" s="81" t="s">
        <v>218</v>
      </c>
    </row>
    <row r="376" customFormat="false" ht="15.75" hidden="false" customHeight="false" outlineLevel="0" collapsed="false">
      <c r="A376" s="54" t="s">
        <v>32</v>
      </c>
      <c r="B376" s="81" t="s">
        <v>219</v>
      </c>
    </row>
    <row r="387" customFormat="false" ht="20.25" hidden="false" customHeight="false" outlineLevel="0" collapsed="false">
      <c r="A387" s="67" t="s">
        <v>177</v>
      </c>
    </row>
    <row r="388" customFormat="false" ht="15.75" hidden="false" customHeight="false" outlineLevel="0" collapsed="false">
      <c r="A388" s="54" t="s">
        <v>32</v>
      </c>
      <c r="B388" s="81" t="s">
        <v>220</v>
      </c>
    </row>
    <row r="389" customFormat="false" ht="15.75" hidden="false" customHeight="false" outlineLevel="0" collapsed="false">
      <c r="A389" s="54" t="s">
        <v>32</v>
      </c>
      <c r="B389" s="81" t="s">
        <v>221</v>
      </c>
    </row>
    <row r="390" customFormat="false" ht="15.75" hidden="false" customHeight="false" outlineLevel="0" collapsed="false">
      <c r="A390" s="54" t="s">
        <v>32</v>
      </c>
      <c r="B390" s="81" t="s">
        <v>222</v>
      </c>
    </row>
    <row r="391" customFormat="false" ht="15.75" hidden="false" customHeight="false" outlineLevel="0" collapsed="false">
      <c r="A391" s="54" t="s">
        <v>32</v>
      </c>
      <c r="B391" s="81" t="s">
        <v>223</v>
      </c>
      <c r="C391" s="19"/>
    </row>
    <row r="392" customFormat="false" ht="15.75" hidden="false" customHeight="false" outlineLevel="0" collapsed="false">
      <c r="A392" s="54" t="s">
        <v>32</v>
      </c>
      <c r="B392" s="81" t="s">
        <v>224</v>
      </c>
    </row>
    <row r="393" customFormat="false" ht="15.75" hidden="false" customHeight="false" outlineLevel="0" collapsed="false">
      <c r="A393" s="54" t="s">
        <v>32</v>
      </c>
      <c r="B393" s="81" t="s">
        <v>225</v>
      </c>
      <c r="D393" s="82"/>
    </row>
    <row r="394" customFormat="false" ht="15.75" hidden="false" customHeight="false" outlineLevel="0" collapsed="false">
      <c r="A394" s="54" t="s">
        <v>32</v>
      </c>
      <c r="B394" s="81" t="s">
        <v>226</v>
      </c>
      <c r="D394" s="82"/>
    </row>
    <row r="395" customFormat="false" ht="15.75" hidden="false" customHeight="false" outlineLevel="0" collapsed="false">
      <c r="A395" s="54" t="s">
        <v>32</v>
      </c>
      <c r="B395" s="81" t="s">
        <v>227</v>
      </c>
      <c r="D395" s="82"/>
    </row>
    <row r="396" customFormat="false" ht="15.75" hidden="false" customHeight="false" outlineLevel="0" collapsed="false">
      <c r="A396" s="54" t="s">
        <v>32</v>
      </c>
      <c r="B396" s="81" t="s">
        <v>228</v>
      </c>
      <c r="D396" s="83"/>
    </row>
    <row r="397" customFormat="false" ht="15.75" hidden="false" customHeight="false" outlineLevel="0" collapsed="false">
      <c r="A397" s="54" t="s">
        <v>32</v>
      </c>
      <c r="B397" s="81" t="s">
        <v>229</v>
      </c>
      <c r="D397" s="82"/>
    </row>
    <row r="398" customFormat="false" ht="15.75" hidden="false" customHeight="false" outlineLevel="0" collapsed="false">
      <c r="A398" s="54" t="s">
        <v>32</v>
      </c>
      <c r="B398" s="81" t="s">
        <v>230</v>
      </c>
      <c r="D398" s="82"/>
    </row>
    <row r="399" customFormat="false" ht="15.75" hidden="false" customHeight="false" outlineLevel="0" collapsed="false">
      <c r="A399" s="54" t="s">
        <v>32</v>
      </c>
      <c r="B399" s="81" t="s">
        <v>231</v>
      </c>
      <c r="D399" s="82"/>
    </row>
    <row r="400" customFormat="false" ht="15.75" hidden="false" customHeight="false" outlineLevel="0" collapsed="false">
      <c r="A400" s="54" t="s">
        <v>32</v>
      </c>
      <c r="B400" s="81" t="s">
        <v>232</v>
      </c>
      <c r="D400" s="82"/>
    </row>
    <row r="401" customFormat="false" ht="15.75" hidden="false" customHeight="false" outlineLevel="0" collapsed="false">
      <c r="A401" s="54" t="s">
        <v>32</v>
      </c>
      <c r="B401" s="81" t="s">
        <v>233</v>
      </c>
      <c r="D401" s="41"/>
    </row>
    <row r="402" customFormat="false" ht="15.75" hidden="false" customHeight="false" outlineLevel="0" collapsed="false">
      <c r="A402" s="54" t="s">
        <v>32</v>
      </c>
      <c r="B402" s="81" t="s">
        <v>234</v>
      </c>
      <c r="D402" s="82"/>
    </row>
    <row r="403" customFormat="false" ht="15.75" hidden="false" customHeight="false" outlineLevel="0" collapsed="false">
      <c r="A403" s="54" t="s">
        <v>32</v>
      </c>
      <c r="B403" s="81" t="s">
        <v>235</v>
      </c>
      <c r="D403" s="82"/>
    </row>
    <row r="404" customFormat="false" ht="15.75" hidden="false" customHeight="false" outlineLevel="0" collapsed="false">
      <c r="A404" s="54" t="s">
        <v>32</v>
      </c>
      <c r="B404" s="81" t="s">
        <v>236</v>
      </c>
      <c r="D404" s="82"/>
    </row>
    <row r="405" customFormat="false" ht="15.75" hidden="false" customHeight="false" outlineLevel="0" collapsed="false">
      <c r="A405" s="54" t="s">
        <v>32</v>
      </c>
      <c r="B405" s="81" t="s">
        <v>237</v>
      </c>
      <c r="D405" s="82"/>
    </row>
    <row r="406" customFormat="false" ht="15.75" hidden="false" customHeight="false" outlineLevel="0" collapsed="false">
      <c r="A406" s="54" t="s">
        <v>32</v>
      </c>
      <c r="B406" s="81" t="s">
        <v>238</v>
      </c>
      <c r="D406" s="82"/>
    </row>
    <row r="407" customFormat="false" ht="15.75" hidden="false" customHeight="false" outlineLevel="0" collapsed="false">
      <c r="A407" s="54" t="s">
        <v>32</v>
      </c>
      <c r="B407" s="81" t="s">
        <v>239</v>
      </c>
      <c r="D407" s="82"/>
    </row>
    <row r="408" customFormat="false" ht="15.75" hidden="false" customHeight="false" outlineLevel="0" collapsed="false">
      <c r="A408" s="54" t="s">
        <v>32</v>
      </c>
      <c r="B408" s="81" t="s">
        <v>240</v>
      </c>
      <c r="D408" s="41"/>
    </row>
    <row r="409" customFormat="false" ht="15.75" hidden="false" customHeight="false" outlineLevel="0" collapsed="false">
      <c r="A409" s="54" t="s">
        <v>32</v>
      </c>
      <c r="B409" s="81" t="s">
        <v>241</v>
      </c>
      <c r="D409" s="82"/>
    </row>
    <row r="410" customFormat="false" ht="15.75" hidden="false" customHeight="false" outlineLevel="0" collapsed="false">
      <c r="A410" s="54" t="s">
        <v>32</v>
      </c>
      <c r="B410" s="81" t="s">
        <v>242</v>
      </c>
      <c r="D410" s="82"/>
    </row>
    <row r="411" customFormat="false" ht="15.75" hidden="false" customHeight="false" outlineLevel="0" collapsed="false">
      <c r="A411" s="54" t="s">
        <v>32</v>
      </c>
      <c r="B411" s="81" t="s">
        <v>243</v>
      </c>
      <c r="C411" s="19"/>
      <c r="D411" s="82"/>
    </row>
    <row r="412" customFormat="false" ht="15.75" hidden="false" customHeight="false" outlineLevel="0" collapsed="false">
      <c r="A412" s="54" t="s">
        <v>32</v>
      </c>
      <c r="B412" s="81" t="s">
        <v>244</v>
      </c>
      <c r="D412" s="82"/>
    </row>
    <row r="413" customFormat="false" ht="15.75" hidden="false" customHeight="false" outlineLevel="0" collapsed="false">
      <c r="A413" s="54" t="s">
        <v>32</v>
      </c>
      <c r="B413" s="81" t="s">
        <v>245</v>
      </c>
      <c r="D413" s="82"/>
    </row>
    <row r="414" customFormat="false" ht="15.75" hidden="false" customHeight="false" outlineLevel="0" collapsed="false">
      <c r="A414" s="54" t="s">
        <v>32</v>
      </c>
      <c r="B414" s="81" t="s">
        <v>246</v>
      </c>
      <c r="D414" s="82"/>
    </row>
    <row r="415" customFormat="false" ht="15.75" hidden="false" customHeight="false" outlineLevel="0" collapsed="false">
      <c r="A415" s="54" t="s">
        <v>32</v>
      </c>
      <c r="B415" s="81" t="s">
        <v>247</v>
      </c>
      <c r="D415" s="82"/>
    </row>
    <row r="416" customFormat="false" ht="15.75" hidden="false" customHeight="false" outlineLevel="0" collapsed="false">
      <c r="A416" s="54" t="s">
        <v>32</v>
      </c>
      <c r="B416" s="81" t="s">
        <v>248</v>
      </c>
      <c r="D416" s="82"/>
    </row>
    <row r="417" customFormat="false" ht="15.75" hidden="false" customHeight="false" outlineLevel="0" collapsed="false">
      <c r="A417" s="54" t="s">
        <v>32</v>
      </c>
      <c r="B417" s="81" t="s">
        <v>249</v>
      </c>
      <c r="D417" s="82"/>
    </row>
    <row r="418" customFormat="false" ht="15.75" hidden="false" customHeight="false" outlineLevel="0" collapsed="false">
      <c r="A418" s="54" t="s">
        <v>32</v>
      </c>
      <c r="B418" s="81" t="s">
        <v>250</v>
      </c>
      <c r="D418" s="41"/>
    </row>
    <row r="419" customFormat="false" ht="15.75" hidden="false" customHeight="false" outlineLevel="0" collapsed="false">
      <c r="A419" s="54" t="s">
        <v>32</v>
      </c>
      <c r="B419" s="81" t="s">
        <v>251</v>
      </c>
      <c r="D419" s="82"/>
    </row>
    <row r="420" customFormat="false" ht="15.75" hidden="false" customHeight="false" outlineLevel="0" collapsed="false">
      <c r="A420" s="54" t="s">
        <v>32</v>
      </c>
      <c r="B420" s="81" t="s">
        <v>252</v>
      </c>
      <c r="D420" s="82"/>
    </row>
    <row r="421" customFormat="false" ht="15.75" hidden="false" customHeight="false" outlineLevel="0" collapsed="false">
      <c r="A421" s="54" t="s">
        <v>32</v>
      </c>
      <c r="B421" s="81" t="s">
        <v>253</v>
      </c>
      <c r="D421" s="82"/>
    </row>
    <row r="422" customFormat="false" ht="15.75" hidden="false" customHeight="false" outlineLevel="0" collapsed="false">
      <c r="A422" s="54" t="s">
        <v>32</v>
      </c>
      <c r="B422" s="81" t="s">
        <v>254</v>
      </c>
      <c r="D422" s="82"/>
    </row>
    <row r="423" customFormat="false" ht="15.75" hidden="false" customHeight="false" outlineLevel="0" collapsed="false">
      <c r="A423" s="54" t="s">
        <v>32</v>
      </c>
      <c r="B423" s="81" t="s">
        <v>255</v>
      </c>
      <c r="D423" s="82"/>
    </row>
    <row r="424" customFormat="false" ht="15.75" hidden="false" customHeight="false" outlineLevel="0" collapsed="false">
      <c r="A424" s="54" t="s">
        <v>32</v>
      </c>
      <c r="B424" s="81" t="s">
        <v>256</v>
      </c>
      <c r="D424" s="41"/>
    </row>
    <row r="425" customFormat="false" ht="15.75" hidden="false" customHeight="false" outlineLevel="0" collapsed="false">
      <c r="A425" s="54" t="s">
        <v>32</v>
      </c>
      <c r="B425" s="81" t="s">
        <v>257</v>
      </c>
      <c r="D425" s="82"/>
    </row>
    <row r="443" customFormat="false" ht="20.25" hidden="false" customHeight="false" outlineLevel="0" collapsed="false">
      <c r="A443" s="84" t="s">
        <v>258</v>
      </c>
    </row>
    <row r="446" customFormat="false" ht="15.75" hidden="false" customHeight="false" outlineLevel="0" collapsed="false">
      <c r="A446" s="85"/>
    </row>
    <row r="447" customFormat="false" ht="15.75" hidden="false" customHeight="false" outlineLevel="0" collapsed="false">
      <c r="A447" s="86" t="s">
        <v>259</v>
      </c>
    </row>
    <row r="448" customFormat="false" ht="15.75" hidden="false" customHeight="false" outlineLevel="0" collapsed="false">
      <c r="A448" s="53"/>
    </row>
    <row r="449" customFormat="false" ht="15.75" hidden="false" customHeight="false" outlineLevel="0" collapsed="false">
      <c r="A449" s="86" t="s">
        <v>260</v>
      </c>
    </row>
    <row r="450" customFormat="false" ht="15.75" hidden="false" customHeight="false" outlineLevel="0" collapsed="false">
      <c r="A450" s="86"/>
    </row>
    <row r="451" customFormat="false" ht="15.75" hidden="false" customHeight="false" outlineLevel="0" collapsed="false">
      <c r="A451" s="86" t="s">
        <v>261</v>
      </c>
    </row>
    <row r="452" customFormat="false" ht="15.75" hidden="false" customHeight="false" outlineLevel="0" collapsed="false">
      <c r="A452" s="86"/>
    </row>
    <row r="453" customFormat="false" ht="15.75" hidden="false" customHeight="false" outlineLevel="0" collapsed="false">
      <c r="A453" s="86" t="s">
        <v>262</v>
      </c>
    </row>
    <row r="454" customFormat="false" ht="15.75" hidden="false" customHeight="false" outlineLevel="0" collapsed="false">
      <c r="A454" s="86"/>
    </row>
    <row r="455" customFormat="false" ht="15.75" hidden="false" customHeight="false" outlineLevel="0" collapsed="false">
      <c r="A455" s="86" t="s">
        <v>263</v>
      </c>
    </row>
    <row r="456" customFormat="false" ht="15.75" hidden="false" customHeight="false" outlineLevel="0" collapsed="false">
      <c r="A456" s="86"/>
    </row>
    <row r="457" customFormat="false" ht="15.75" hidden="false" customHeight="false" outlineLevel="0" collapsed="false">
      <c r="A457" s="86" t="s">
        <v>264</v>
      </c>
    </row>
    <row r="458" customFormat="false" ht="15.75" hidden="false" customHeight="false" outlineLevel="0" collapsed="false">
      <c r="A458" s="86"/>
    </row>
    <row r="459" customFormat="false" ht="15.75" hidden="false" customHeight="false" outlineLevel="0" collapsed="false">
      <c r="A459" s="86" t="s">
        <v>265</v>
      </c>
    </row>
    <row r="460" customFormat="false" ht="15.75" hidden="false" customHeight="false" outlineLevel="0" collapsed="false">
      <c r="A460" s="86"/>
    </row>
    <row r="461" customFormat="false" ht="15.75" hidden="false" customHeight="false" outlineLevel="0" collapsed="false">
      <c r="A461" s="86" t="s">
        <v>266</v>
      </c>
    </row>
    <row r="462" customFormat="false" ht="15.75" hidden="false" customHeight="false" outlineLevel="0" collapsed="false">
      <c r="A462" s="86"/>
    </row>
    <row r="463" customFormat="false" ht="15.75" hidden="false" customHeight="false" outlineLevel="0" collapsed="false">
      <c r="A463" s="86"/>
    </row>
    <row r="464" customFormat="false" ht="15.75" hidden="false" customHeight="false" outlineLevel="0" collapsed="false">
      <c r="A464" s="53"/>
    </row>
    <row r="465" customFormat="false" ht="15.75" hidden="false" customHeight="false" outlineLevel="0" collapsed="false">
      <c r="A465" s="86"/>
    </row>
    <row r="496" customFormat="false" ht="20.25" hidden="false" customHeight="false" outlineLevel="0" collapsed="false">
      <c r="A496" s="67" t="s">
        <v>269</v>
      </c>
    </row>
    <row r="498" customFormat="false" ht="15.75" hidden="false" customHeight="false" outlineLevel="0" collapsed="false">
      <c r="B498" s="87" t="s">
        <v>270</v>
      </c>
      <c r="C498" s="87" t="s">
        <v>115</v>
      </c>
      <c r="D498" s="87" t="s">
        <v>271</v>
      </c>
      <c r="E498" s="87" t="s">
        <v>272</v>
      </c>
      <c r="F498" s="87"/>
      <c r="G498" s="70"/>
      <c r="I498" s="87" t="s">
        <v>275</v>
      </c>
      <c r="J498" s="88"/>
    </row>
    <row r="499" customFormat="false" ht="15.75" hidden="false" customHeight="false" outlineLevel="0" collapsed="false">
      <c r="B499" s="89" t="n">
        <f aca="false">Worksheet!I5</f>
        <v>0</v>
      </c>
      <c r="C499" s="90" t="n">
        <f aca="false">Worksheet!J5</f>
        <v>0</v>
      </c>
      <c r="D499" s="90" t="n">
        <f aca="false">Worksheet!K5</f>
        <v>0</v>
      </c>
      <c r="E499" s="90" t="n">
        <f aca="false">C499*D499</f>
        <v>0</v>
      </c>
      <c r="F499" s="90"/>
      <c r="G499" s="90"/>
      <c r="H499" s="91"/>
      <c r="I499" s="90" t="n">
        <f aca="false">Worksheet!N5</f>
        <v>0</v>
      </c>
      <c r="J499" s="90"/>
    </row>
    <row r="500" customFormat="false" ht="15.75" hidden="false" customHeight="false" outlineLevel="0" collapsed="false">
      <c r="B500" s="89" t="n">
        <f aca="false">Worksheet!I6</f>
        <v>0</v>
      </c>
      <c r="C500" s="90" t="n">
        <f aca="false">Worksheet!J6</f>
        <v>0</v>
      </c>
      <c r="D500" s="90" t="n">
        <f aca="false">Worksheet!K6</f>
        <v>0</v>
      </c>
      <c r="E500" s="90" t="n">
        <f aca="false">C500*D500</f>
        <v>0</v>
      </c>
      <c r="F500" s="90"/>
      <c r="G500" s="92"/>
      <c r="H500" s="91"/>
      <c r="I500" s="90" t="n">
        <f aca="false">Worksheet!N6</f>
        <v>0</v>
      </c>
      <c r="J500" s="90"/>
    </row>
    <row r="501" customFormat="false" ht="15.75" hidden="false" customHeight="false" outlineLevel="0" collapsed="false">
      <c r="B501" s="89" t="n">
        <f aca="false">Worksheet!I7</f>
        <v>0</v>
      </c>
      <c r="C501" s="90" t="n">
        <f aca="false">Worksheet!J7</f>
        <v>0</v>
      </c>
      <c r="D501" s="90" t="n">
        <f aca="false">Worksheet!K7</f>
        <v>0</v>
      </c>
      <c r="E501" s="90" t="n">
        <f aca="false">C501*D501</f>
        <v>0</v>
      </c>
      <c r="F501" s="90"/>
      <c r="G501" s="92"/>
      <c r="H501" s="91"/>
      <c r="I501" s="90" t="n">
        <f aca="false">Worksheet!N7</f>
        <v>0</v>
      </c>
      <c r="J501" s="90"/>
    </row>
    <row r="502" customFormat="false" ht="15.75" hidden="false" customHeight="false" outlineLevel="0" collapsed="false">
      <c r="B502" s="89" t="n">
        <f aca="false">Worksheet!I8</f>
        <v>0</v>
      </c>
      <c r="C502" s="90" t="n">
        <f aca="false">Worksheet!J8</f>
        <v>0</v>
      </c>
      <c r="D502" s="90" t="n">
        <f aca="false">Worksheet!K8</f>
        <v>0</v>
      </c>
      <c r="E502" s="90" t="n">
        <f aca="false">C502*D502</f>
        <v>0</v>
      </c>
      <c r="F502" s="90"/>
      <c r="G502" s="92"/>
      <c r="H502" s="91"/>
      <c r="I502" s="90" t="n">
        <f aca="false">Worksheet!N8</f>
        <v>0</v>
      </c>
      <c r="J502" s="90"/>
    </row>
    <row r="503" customFormat="false" ht="15.75" hidden="false" customHeight="false" outlineLevel="0" collapsed="false">
      <c r="B503" s="89" t="n">
        <f aca="false">Worksheet!I9</f>
        <v>0</v>
      </c>
      <c r="C503" s="90" t="n">
        <f aca="false">Worksheet!J9</f>
        <v>0</v>
      </c>
      <c r="D503" s="90" t="n">
        <f aca="false">Worksheet!K9</f>
        <v>0</v>
      </c>
      <c r="E503" s="90" t="n">
        <f aca="false">C503*D503</f>
        <v>0</v>
      </c>
      <c r="F503" s="90"/>
      <c r="G503" s="92"/>
      <c r="H503" s="91"/>
      <c r="I503" s="90" t="n">
        <f aca="false">Worksheet!N9</f>
        <v>0</v>
      </c>
      <c r="J503" s="90"/>
    </row>
    <row r="504" customFormat="false" ht="15.75" hidden="false" customHeight="false" outlineLevel="0" collapsed="false">
      <c r="B504" s="89" t="n">
        <f aca="false">Worksheet!I10</f>
        <v>0</v>
      </c>
      <c r="C504" s="90" t="n">
        <f aca="false">Worksheet!J10</f>
        <v>0</v>
      </c>
      <c r="D504" s="90" t="n">
        <f aca="false">Worksheet!K10</f>
        <v>0</v>
      </c>
      <c r="E504" s="90" t="n">
        <f aca="false">C504*D504</f>
        <v>0</v>
      </c>
      <c r="F504" s="90"/>
      <c r="G504" s="92"/>
      <c r="H504" s="91"/>
      <c r="I504" s="90" t="n">
        <f aca="false">Worksheet!N10</f>
        <v>0</v>
      </c>
      <c r="J504" s="90"/>
    </row>
    <row r="505" customFormat="false" ht="15.75" hidden="false" customHeight="false" outlineLevel="0" collapsed="false">
      <c r="B505" s="89" t="n">
        <f aca="false">Worksheet!I11</f>
        <v>0</v>
      </c>
      <c r="C505" s="90" t="n">
        <f aca="false">Worksheet!J11</f>
        <v>0</v>
      </c>
      <c r="D505" s="90" t="n">
        <f aca="false">Worksheet!K11</f>
        <v>0</v>
      </c>
      <c r="E505" s="90" t="n">
        <f aca="false">C505*D505</f>
        <v>0</v>
      </c>
      <c r="F505" s="90"/>
      <c r="G505" s="92"/>
      <c r="H505" s="91"/>
      <c r="I505" s="90" t="n">
        <f aca="false">Worksheet!N11</f>
        <v>0</v>
      </c>
      <c r="J505" s="90"/>
    </row>
    <row r="506" customFormat="false" ht="15.75" hidden="false" customHeight="false" outlineLevel="0" collapsed="false">
      <c r="B506" s="89" t="n">
        <f aca="false">Worksheet!I12</f>
        <v>0</v>
      </c>
      <c r="C506" s="90" t="n">
        <f aca="false">Worksheet!J12</f>
        <v>0</v>
      </c>
      <c r="D506" s="90" t="n">
        <f aca="false">Worksheet!K12</f>
        <v>0</v>
      </c>
      <c r="E506" s="90" t="n">
        <f aca="false">C506*D506</f>
        <v>0</v>
      </c>
      <c r="F506" s="90"/>
      <c r="G506" s="92"/>
      <c r="H506" s="91"/>
      <c r="I506" s="90" t="n">
        <f aca="false">Worksheet!N12</f>
        <v>0</v>
      </c>
      <c r="J506" s="90"/>
    </row>
    <row r="507" customFormat="false" ht="15.75" hidden="false" customHeight="false" outlineLevel="0" collapsed="false">
      <c r="B507" s="89" t="n">
        <f aca="false">Worksheet!I13</f>
        <v>0</v>
      </c>
      <c r="C507" s="90" t="n">
        <f aca="false">Worksheet!J13</f>
        <v>0</v>
      </c>
      <c r="D507" s="90" t="n">
        <f aca="false">Worksheet!K13</f>
        <v>0</v>
      </c>
      <c r="E507" s="90" t="n">
        <f aca="false">C507*D507</f>
        <v>0</v>
      </c>
      <c r="F507" s="90"/>
      <c r="G507" s="92"/>
      <c r="H507" s="91"/>
      <c r="I507" s="90" t="n">
        <f aca="false">Worksheet!N13</f>
        <v>0</v>
      </c>
      <c r="J507" s="90"/>
    </row>
    <row r="508" customFormat="false" ht="15.75" hidden="false" customHeight="false" outlineLevel="0" collapsed="false">
      <c r="B508" s="89" t="n">
        <f aca="false">Worksheet!I14</f>
        <v>0</v>
      </c>
      <c r="C508" s="90" t="n">
        <f aca="false">Worksheet!J14</f>
        <v>0</v>
      </c>
      <c r="D508" s="90" t="n">
        <f aca="false">Worksheet!K14</f>
        <v>0</v>
      </c>
      <c r="E508" s="90" t="n">
        <f aca="false">C508*D508</f>
        <v>0</v>
      </c>
      <c r="F508" s="90"/>
      <c r="G508" s="92"/>
      <c r="H508" s="91"/>
      <c r="I508" s="90" t="n">
        <f aca="false">Worksheet!N14</f>
        <v>0</v>
      </c>
      <c r="J508" s="90"/>
    </row>
    <row r="509" customFormat="false" ht="15.75" hidden="false" customHeight="false" outlineLevel="0" collapsed="false">
      <c r="B509" s="89" t="n">
        <f aca="false">Worksheet!I15</f>
        <v>0</v>
      </c>
      <c r="C509" s="90" t="n">
        <f aca="false">Worksheet!J15</f>
        <v>0</v>
      </c>
      <c r="D509" s="90" t="n">
        <f aca="false">Worksheet!K15</f>
        <v>0</v>
      </c>
      <c r="E509" s="90" t="n">
        <f aca="false">C509*D509</f>
        <v>0</v>
      </c>
      <c r="F509" s="90"/>
      <c r="G509" s="92"/>
      <c r="H509" s="91"/>
      <c r="I509" s="90" t="n">
        <f aca="false">Worksheet!N15</f>
        <v>0</v>
      </c>
      <c r="J509" s="90"/>
    </row>
    <row r="510" customFormat="false" ht="15.75" hidden="false" customHeight="false" outlineLevel="0" collapsed="false">
      <c r="B510" s="89" t="n">
        <f aca="false">Worksheet!I16</f>
        <v>0</v>
      </c>
      <c r="C510" s="90" t="n">
        <f aca="false">Worksheet!J16</f>
        <v>0</v>
      </c>
      <c r="D510" s="90" t="n">
        <f aca="false">Worksheet!K16</f>
        <v>0</v>
      </c>
      <c r="E510" s="90" t="n">
        <f aca="false">C510*D510</f>
        <v>0</v>
      </c>
      <c r="F510" s="90"/>
      <c r="G510" s="92"/>
      <c r="H510" s="91"/>
      <c r="I510" s="90" t="n">
        <f aca="false">Worksheet!N16</f>
        <v>0</v>
      </c>
      <c r="J510" s="90"/>
    </row>
    <row r="511" customFormat="false" ht="15.75" hidden="false" customHeight="false" outlineLevel="0" collapsed="false">
      <c r="B511" s="89" t="n">
        <f aca="false">Worksheet!I17</f>
        <v>0</v>
      </c>
      <c r="C511" s="90" t="n">
        <f aca="false">Worksheet!J17</f>
        <v>0</v>
      </c>
      <c r="D511" s="90" t="n">
        <f aca="false">Worksheet!K17</f>
        <v>0</v>
      </c>
      <c r="E511" s="90" t="n">
        <f aca="false">C511*D511</f>
        <v>0</v>
      </c>
      <c r="F511" s="90"/>
      <c r="G511" s="92"/>
      <c r="H511" s="91"/>
      <c r="I511" s="90" t="n">
        <f aca="false">Worksheet!N17</f>
        <v>0</v>
      </c>
      <c r="J511" s="90"/>
    </row>
    <row r="512" customFormat="false" ht="15.75" hidden="false" customHeight="false" outlineLevel="0" collapsed="false">
      <c r="B512" s="89" t="n">
        <f aca="false">Worksheet!I18</f>
        <v>0</v>
      </c>
      <c r="C512" s="90" t="n">
        <f aca="false">Worksheet!J18</f>
        <v>0</v>
      </c>
      <c r="D512" s="90" t="n">
        <f aca="false">Worksheet!K18</f>
        <v>0</v>
      </c>
      <c r="E512" s="90" t="n">
        <f aca="false">C512*D512</f>
        <v>0</v>
      </c>
      <c r="F512" s="90"/>
      <c r="G512" s="92"/>
      <c r="H512" s="91"/>
      <c r="I512" s="90" t="n">
        <f aca="false">Worksheet!N18</f>
        <v>0</v>
      </c>
      <c r="J512" s="90"/>
    </row>
    <row r="513" customFormat="false" ht="15.75" hidden="false" customHeight="false" outlineLevel="0" collapsed="false">
      <c r="B513" s="89" t="n">
        <f aca="false">Worksheet!I19</f>
        <v>0</v>
      </c>
      <c r="C513" s="90" t="n">
        <f aca="false">Worksheet!J19</f>
        <v>0</v>
      </c>
      <c r="D513" s="90" t="n">
        <f aca="false">Worksheet!K19</f>
        <v>0</v>
      </c>
      <c r="E513" s="90" t="n">
        <f aca="false">C513*D513</f>
        <v>0</v>
      </c>
      <c r="F513" s="90"/>
      <c r="G513" s="92"/>
      <c r="H513" s="91"/>
      <c r="I513" s="90" t="n">
        <f aca="false">Worksheet!N19</f>
        <v>0</v>
      </c>
      <c r="J513" s="90"/>
    </row>
    <row r="514" customFormat="false" ht="15.75" hidden="false" customHeight="false" outlineLevel="0" collapsed="false">
      <c r="B514" s="89" t="n">
        <f aca="false">Worksheet!I20</f>
        <v>0</v>
      </c>
      <c r="C514" s="90" t="n">
        <f aca="false">Worksheet!J20</f>
        <v>0</v>
      </c>
      <c r="D514" s="90" t="n">
        <f aca="false">Worksheet!K20</f>
        <v>0</v>
      </c>
      <c r="E514" s="90" t="n">
        <f aca="false">C514*D514</f>
        <v>0</v>
      </c>
      <c r="F514" s="90"/>
      <c r="G514" s="92"/>
      <c r="H514" s="91"/>
      <c r="I514" s="90" t="n">
        <f aca="false">Worksheet!N20</f>
        <v>0</v>
      </c>
      <c r="J514" s="90"/>
    </row>
    <row r="515" customFormat="false" ht="15.75" hidden="false" customHeight="false" outlineLevel="0" collapsed="false">
      <c r="B515" s="89" t="n">
        <f aca="false">Worksheet!I21</f>
        <v>0</v>
      </c>
      <c r="C515" s="90" t="n">
        <f aca="false">Worksheet!J21</f>
        <v>0</v>
      </c>
      <c r="D515" s="90" t="n">
        <f aca="false">Worksheet!K21</f>
        <v>0</v>
      </c>
      <c r="E515" s="90" t="n">
        <f aca="false">C515*D515</f>
        <v>0</v>
      </c>
      <c r="F515" s="90"/>
      <c r="G515" s="92"/>
      <c r="H515" s="91"/>
      <c r="I515" s="90" t="n">
        <f aca="false">Worksheet!N21</f>
        <v>0</v>
      </c>
      <c r="J515" s="90"/>
    </row>
    <row r="516" customFormat="false" ht="15.75" hidden="false" customHeight="false" outlineLevel="0" collapsed="false">
      <c r="B516" s="89" t="n">
        <f aca="false">Worksheet!I22</f>
        <v>0</v>
      </c>
      <c r="C516" s="90" t="n">
        <f aca="false">Worksheet!J22</f>
        <v>0</v>
      </c>
      <c r="D516" s="90" t="n">
        <f aca="false">Worksheet!K22</f>
        <v>0</v>
      </c>
      <c r="E516" s="90" t="n">
        <f aca="false">C516*D516</f>
        <v>0</v>
      </c>
      <c r="F516" s="90"/>
      <c r="G516" s="92"/>
      <c r="H516" s="91"/>
      <c r="I516" s="90" t="n">
        <f aca="false">Worksheet!N22</f>
        <v>0</v>
      </c>
      <c r="J516" s="90"/>
    </row>
    <row r="517" customFormat="false" ht="15.75" hidden="false" customHeight="false" outlineLevel="0" collapsed="false">
      <c r="B517" s="89" t="n">
        <f aca="false">Worksheet!I23</f>
        <v>0</v>
      </c>
      <c r="C517" s="90" t="n">
        <f aca="false">Worksheet!J23</f>
        <v>0</v>
      </c>
      <c r="D517" s="90" t="n">
        <f aca="false">Worksheet!K23</f>
        <v>0</v>
      </c>
      <c r="E517" s="90" t="n">
        <f aca="false">C517*D517</f>
        <v>0</v>
      </c>
      <c r="F517" s="90"/>
      <c r="G517" s="92"/>
      <c r="H517" s="91"/>
      <c r="I517" s="90" t="n">
        <f aca="false">Worksheet!N23</f>
        <v>0</v>
      </c>
      <c r="J517" s="90"/>
    </row>
    <row r="518" customFormat="false" ht="15.75" hidden="false" customHeight="false" outlineLevel="0" collapsed="false">
      <c r="B518" s="89" t="n">
        <f aca="false">Worksheet!I24</f>
        <v>0</v>
      </c>
      <c r="C518" s="90" t="n">
        <f aca="false">Worksheet!J24</f>
        <v>0</v>
      </c>
      <c r="D518" s="90" t="n">
        <f aca="false">Worksheet!K24</f>
        <v>0</v>
      </c>
      <c r="E518" s="90" t="n">
        <f aca="false">C518*D518</f>
        <v>0</v>
      </c>
      <c r="F518" s="90"/>
      <c r="G518" s="92"/>
      <c r="H518" s="91"/>
      <c r="I518" s="90" t="n">
        <f aca="false">Worksheet!N24</f>
        <v>0</v>
      </c>
      <c r="J518" s="90"/>
    </row>
    <row r="519" customFormat="false" ht="15.75" hidden="false" customHeight="false" outlineLevel="0" collapsed="false">
      <c r="B519" s="89" t="n">
        <f aca="false">Worksheet!I25</f>
        <v>0</v>
      </c>
      <c r="C519" s="90" t="n">
        <f aca="false">Worksheet!J25</f>
        <v>0</v>
      </c>
      <c r="D519" s="90" t="n">
        <f aca="false">Worksheet!K25</f>
        <v>0</v>
      </c>
      <c r="E519" s="90" t="n">
        <f aca="false">C519*D519</f>
        <v>0</v>
      </c>
      <c r="F519" s="90"/>
      <c r="G519" s="92"/>
      <c r="H519" s="91"/>
      <c r="I519" s="90" t="n">
        <f aca="false">Worksheet!N25</f>
        <v>0</v>
      </c>
      <c r="J519" s="90"/>
    </row>
    <row r="520" customFormat="false" ht="15.75" hidden="false" customHeight="false" outlineLevel="0" collapsed="false">
      <c r="B520" s="89" t="n">
        <f aca="false">Worksheet!I26</f>
        <v>0</v>
      </c>
      <c r="C520" s="90" t="n">
        <f aca="false">Worksheet!J26</f>
        <v>0</v>
      </c>
      <c r="D520" s="90" t="n">
        <f aca="false">Worksheet!K26</f>
        <v>0</v>
      </c>
      <c r="E520" s="90" t="n">
        <f aca="false">C520*D520</f>
        <v>0</v>
      </c>
      <c r="F520" s="90"/>
      <c r="G520" s="90"/>
      <c r="H520" s="91"/>
      <c r="I520" s="90" t="n">
        <f aca="false">Worksheet!N26</f>
        <v>0</v>
      </c>
      <c r="J520" s="90"/>
    </row>
    <row r="521" customFormat="false" ht="15.75" hidden="false" customHeight="false" outlineLevel="0" collapsed="false">
      <c r="D521" s="54"/>
      <c r="E521" s="93"/>
    </row>
    <row r="522" customFormat="false" ht="20.25" hidden="false" customHeight="false" outlineLevel="0" collapsed="false">
      <c r="A522" s="67" t="s">
        <v>276</v>
      </c>
    </row>
    <row r="524" customFormat="false" ht="15.75" hidden="false" customHeight="false" outlineLevel="0" collapsed="false">
      <c r="B524" s="87" t="s">
        <v>270</v>
      </c>
      <c r="C524" s="87" t="s">
        <v>115</v>
      </c>
      <c r="D524" s="87" t="s">
        <v>271</v>
      </c>
      <c r="E524" s="87" t="s">
        <v>272</v>
      </c>
      <c r="F524" s="87"/>
      <c r="G524" s="70"/>
      <c r="I524" s="87" t="s">
        <v>275</v>
      </c>
      <c r="J524" s="88"/>
    </row>
    <row r="526" customFormat="false" ht="15.75" hidden="false" customHeight="false" outlineLevel="0" collapsed="false">
      <c r="B526" s="89" t="n">
        <f aca="false">Worksheet!I34</f>
        <v>0</v>
      </c>
      <c r="C526" s="94" t="n">
        <f aca="false">Worksheet!J34</f>
        <v>0</v>
      </c>
      <c r="D526" s="95" t="n">
        <f aca="false">Worksheet!K34</f>
        <v>0</v>
      </c>
      <c r="E526" s="90" t="n">
        <f aca="false">C526*D526</f>
        <v>0</v>
      </c>
      <c r="F526" s="95"/>
      <c r="G526" s="92"/>
      <c r="H526" s="91"/>
      <c r="I526" s="90" t="n">
        <f aca="false">Worksheet!N34</f>
        <v>0</v>
      </c>
      <c r="J526" s="90"/>
    </row>
    <row r="527" customFormat="false" ht="15.75" hidden="false" customHeight="false" outlineLevel="0" collapsed="false">
      <c r="B527" s="89" t="n">
        <f aca="false">Worksheet!I35</f>
        <v>0</v>
      </c>
      <c r="C527" s="94" t="n">
        <f aca="false">Worksheet!J35</f>
        <v>0</v>
      </c>
      <c r="D527" s="95" t="n">
        <f aca="false">Worksheet!K35</f>
        <v>0</v>
      </c>
      <c r="E527" s="90" t="n">
        <f aca="false">C527*D527</f>
        <v>0</v>
      </c>
      <c r="F527" s="95"/>
      <c r="G527" s="92"/>
      <c r="H527" s="91"/>
      <c r="I527" s="90" t="n">
        <f aca="false">Worksheet!N35</f>
        <v>0</v>
      </c>
      <c r="J527" s="90"/>
    </row>
    <row r="528" customFormat="false" ht="15.75" hidden="false" customHeight="false" outlineLevel="0" collapsed="false">
      <c r="B528" s="89" t="n">
        <f aca="false">Worksheet!I36</f>
        <v>0</v>
      </c>
      <c r="C528" s="94" t="n">
        <f aca="false">Worksheet!J36</f>
        <v>0</v>
      </c>
      <c r="D528" s="95" t="n">
        <f aca="false">Worksheet!K36</f>
        <v>0</v>
      </c>
      <c r="E528" s="90" t="n">
        <f aca="false">C528*D528</f>
        <v>0</v>
      </c>
      <c r="F528" s="95"/>
      <c r="G528" s="92"/>
      <c r="H528" s="91"/>
      <c r="I528" s="90" t="n">
        <f aca="false">Worksheet!N36</f>
        <v>0</v>
      </c>
      <c r="J528" s="90"/>
    </row>
    <row r="529" customFormat="false" ht="15.75" hidden="false" customHeight="false" outlineLevel="0" collapsed="false">
      <c r="B529" s="89" t="n">
        <f aca="false">Worksheet!I37</f>
        <v>0</v>
      </c>
      <c r="C529" s="94" t="n">
        <f aca="false">Worksheet!J37</f>
        <v>0</v>
      </c>
      <c r="D529" s="95" t="n">
        <f aca="false">Worksheet!K37</f>
        <v>0</v>
      </c>
      <c r="E529" s="90" t="n">
        <f aca="false">C529*D529</f>
        <v>0</v>
      </c>
      <c r="F529" s="95"/>
      <c r="G529" s="92"/>
      <c r="H529" s="91"/>
      <c r="I529" s="90" t="n">
        <f aca="false">Worksheet!N37</f>
        <v>0</v>
      </c>
      <c r="J529" s="90"/>
    </row>
    <row r="530" customFormat="false" ht="15.75" hidden="false" customHeight="false" outlineLevel="0" collapsed="false">
      <c r="B530" s="89" t="n">
        <f aca="false">Worksheet!I38</f>
        <v>0</v>
      </c>
      <c r="C530" s="94" t="n">
        <f aca="false">Worksheet!J38</f>
        <v>0</v>
      </c>
      <c r="D530" s="95" t="n">
        <f aca="false">Worksheet!K38</f>
        <v>0</v>
      </c>
      <c r="E530" s="90" t="n">
        <f aca="false">C530*D530</f>
        <v>0</v>
      </c>
      <c r="F530" s="95"/>
      <c r="G530" s="92"/>
      <c r="H530" s="91"/>
      <c r="I530" s="90" t="n">
        <f aca="false">Worksheet!N38</f>
        <v>0</v>
      </c>
      <c r="J530" s="90"/>
    </row>
    <row r="531" customFormat="false" ht="15.75" hidden="false" customHeight="false" outlineLevel="0" collapsed="false">
      <c r="B531" s="89" t="n">
        <f aca="false">Worksheet!I39</f>
        <v>0</v>
      </c>
      <c r="C531" s="94" t="n">
        <f aca="false">Worksheet!J39</f>
        <v>0</v>
      </c>
      <c r="D531" s="95" t="n">
        <f aca="false">Worksheet!K39</f>
        <v>0</v>
      </c>
      <c r="E531" s="90" t="n">
        <f aca="false">C531*D531</f>
        <v>0</v>
      </c>
      <c r="F531" s="95"/>
      <c r="G531" s="92"/>
      <c r="H531" s="91"/>
      <c r="I531" s="90" t="n">
        <f aca="false">Worksheet!N39</f>
        <v>0</v>
      </c>
      <c r="J531" s="90"/>
    </row>
    <row r="532" customFormat="false" ht="15.75" hidden="false" customHeight="false" outlineLevel="0" collapsed="false">
      <c r="B532" s="89" t="n">
        <f aca="false">Worksheet!I40</f>
        <v>0</v>
      </c>
      <c r="C532" s="94" t="n">
        <f aca="false">Worksheet!J40</f>
        <v>0</v>
      </c>
      <c r="D532" s="95" t="n">
        <f aca="false">Worksheet!K40</f>
        <v>0</v>
      </c>
      <c r="E532" s="90" t="n">
        <f aca="false">C532*D532</f>
        <v>0</v>
      </c>
      <c r="F532" s="95"/>
      <c r="G532" s="92"/>
      <c r="H532" s="91"/>
      <c r="I532" s="90" t="n">
        <f aca="false">Worksheet!N40</f>
        <v>0</v>
      </c>
      <c r="J532" s="90"/>
    </row>
    <row r="533" customFormat="false" ht="15.75" hidden="false" customHeight="false" outlineLevel="0" collapsed="false">
      <c r="B533" s="89" t="n">
        <f aca="false">Worksheet!I41</f>
        <v>0</v>
      </c>
      <c r="C533" s="94" t="n">
        <f aca="false">Worksheet!J41</f>
        <v>0</v>
      </c>
      <c r="D533" s="95" t="n">
        <f aca="false">Worksheet!K41</f>
        <v>0</v>
      </c>
      <c r="E533" s="90" t="n">
        <f aca="false">C533*D533</f>
        <v>0</v>
      </c>
      <c r="F533" s="95"/>
      <c r="G533" s="92"/>
      <c r="H533" s="91"/>
      <c r="I533" s="90" t="n">
        <f aca="false">Worksheet!N41</f>
        <v>0</v>
      </c>
      <c r="J533" s="90"/>
    </row>
    <row r="534" customFormat="false" ht="15.75" hidden="false" customHeight="false" outlineLevel="0" collapsed="false">
      <c r="B534" s="89" t="n">
        <f aca="false">Worksheet!I42</f>
        <v>0</v>
      </c>
      <c r="C534" s="94" t="n">
        <f aca="false">Worksheet!J42</f>
        <v>0</v>
      </c>
      <c r="D534" s="95" t="n">
        <f aca="false">Worksheet!K42</f>
        <v>0</v>
      </c>
      <c r="E534" s="90" t="n">
        <f aca="false">C534*D534</f>
        <v>0</v>
      </c>
      <c r="F534" s="95"/>
      <c r="G534" s="92"/>
      <c r="H534" s="91"/>
      <c r="I534" s="90" t="n">
        <f aca="false">Worksheet!N42</f>
        <v>0</v>
      </c>
      <c r="J534" s="90"/>
    </row>
    <row r="535" customFormat="false" ht="15.75" hidden="false" customHeight="false" outlineLevel="0" collapsed="false">
      <c r="B535" s="89" t="n">
        <f aca="false">Worksheet!I43</f>
        <v>0</v>
      </c>
      <c r="C535" s="94" t="n">
        <f aca="false">Worksheet!J43</f>
        <v>0</v>
      </c>
      <c r="D535" s="95" t="n">
        <f aca="false">Worksheet!K43</f>
        <v>0</v>
      </c>
      <c r="E535" s="90" t="n">
        <f aca="false">C535*D535</f>
        <v>0</v>
      </c>
      <c r="F535" s="95"/>
      <c r="G535" s="92"/>
      <c r="H535" s="91"/>
      <c r="I535" s="90" t="n">
        <f aca="false">Worksheet!N43</f>
        <v>0</v>
      </c>
      <c r="J535" s="90"/>
    </row>
    <row r="536" customFormat="false" ht="15.75" hidden="false" customHeight="false" outlineLevel="0" collapsed="false">
      <c r="B536" s="96"/>
      <c r="D536" s="97"/>
      <c r="E536" s="92"/>
      <c r="F536" s="92"/>
      <c r="G536" s="92"/>
      <c r="H536" s="98"/>
      <c r="I536" s="92"/>
    </row>
    <row r="581" customFormat="false" ht="15.75" hidden="false" customHeight="false" outlineLevel="0" collapsed="false">
      <c r="A581" s="0" t="s">
        <v>287</v>
      </c>
    </row>
    <row r="582" customFormat="false" ht="15.75" hidden="false" customHeight="false" outlineLevel="0" collapsed="false">
      <c r="A582" s="0" t="s">
        <v>288</v>
      </c>
    </row>
    <row r="583" customFormat="false" ht="15.75" hidden="false" customHeight="false" outlineLevel="0" collapsed="false">
      <c r="A583" s="0" t="s">
        <v>289</v>
      </c>
    </row>
    <row r="584" customFormat="false" ht="15.75" hidden="false" customHeight="false" outlineLevel="0" collapsed="false">
      <c r="A584" s="0" t="s">
        <v>290</v>
      </c>
    </row>
    <row r="585" customFormat="false" ht="15.75" hidden="false" customHeight="false" outlineLevel="0" collapsed="false">
      <c r="A585" s="0" t="s">
        <v>291</v>
      </c>
    </row>
    <row r="586" customFormat="false" ht="15.75" hidden="false" customHeight="false" outlineLevel="0" collapsed="false">
      <c r="A586" s="0" t="s">
        <v>292</v>
      </c>
    </row>
    <row r="587" customFormat="false" ht="15.75" hidden="false" customHeight="false" outlineLevel="0" collapsed="false">
      <c r="A587" s="0" t="s">
        <v>293</v>
      </c>
    </row>
    <row r="588" customFormat="false" ht="15.75" hidden="false" customHeight="false" outlineLevel="0" collapsed="false">
      <c r="A588" s="0" t="s">
        <v>294</v>
      </c>
    </row>
    <row r="597" customFormat="false" ht="15.75" hidden="false" customHeight="false" outlineLevel="0" collapsed="false">
      <c r="A597" s="99" t="s">
        <v>295</v>
      </c>
    </row>
    <row r="604" customFormat="false" ht="15.75" hidden="false" customHeight="false" outlineLevel="0" collapsed="false">
      <c r="A604" s="100" t="s">
        <v>296</v>
      </c>
      <c r="E604" s="101" t="s">
        <v>297</v>
      </c>
      <c r="G604" s="101" t="s">
        <v>298</v>
      </c>
    </row>
    <row r="605" customFormat="false" ht="15.75" hidden="false" customHeight="false" outlineLevel="0" collapsed="false">
      <c r="A605" s="102" t="s">
        <v>299</v>
      </c>
      <c r="E605" s="103" t="s">
        <v>300</v>
      </c>
      <c r="G605" s="103" t="s">
        <v>301</v>
      </c>
    </row>
    <row r="606" customFormat="false" ht="15.75" hidden="false" customHeight="false" outlineLevel="0" collapsed="false">
      <c r="A606" s="102" t="s">
        <v>302</v>
      </c>
      <c r="E606" s="103" t="s">
        <v>303</v>
      </c>
      <c r="G606" s="103" t="s">
        <v>304</v>
      </c>
    </row>
    <row r="607" customFormat="false" ht="15.75" hidden="false" customHeight="false" outlineLevel="0" collapsed="false">
      <c r="A607" s="102" t="s">
        <v>305</v>
      </c>
      <c r="E607" s="103" t="s">
        <v>306</v>
      </c>
      <c r="G607" s="104" t="s">
        <v>307</v>
      </c>
    </row>
    <row r="608" customFormat="false" ht="15.75" hidden="false" customHeight="false" outlineLevel="0" collapsed="false">
      <c r="A608" s="102" t="s">
        <v>308</v>
      </c>
      <c r="E608" s="103" t="s">
        <v>309</v>
      </c>
      <c r="G608" s="104" t="s">
        <v>307</v>
      </c>
    </row>
    <row r="609" customFormat="false" ht="15.75" hidden="false" customHeight="false" outlineLevel="0" collapsed="false">
      <c r="A609" s="102" t="s">
        <v>310</v>
      </c>
      <c r="E609" s="103" t="s">
        <v>301</v>
      </c>
      <c r="G609" s="103" t="s">
        <v>301</v>
      </c>
    </row>
    <row r="610" customFormat="false" ht="15.75" hidden="false" customHeight="false" outlineLevel="0" collapsed="false">
      <c r="A610" s="102" t="s">
        <v>311</v>
      </c>
      <c r="E610" s="103" t="s">
        <v>312</v>
      </c>
      <c r="G610" s="103" t="s">
        <v>313</v>
      </c>
    </row>
    <row r="611" customFormat="false" ht="15.75" hidden="false" customHeight="false" outlineLevel="0" collapsed="false">
      <c r="A611" s="102" t="s">
        <v>314</v>
      </c>
      <c r="E611" s="103" t="s">
        <v>315</v>
      </c>
      <c r="G611" s="103" t="s">
        <v>316</v>
      </c>
    </row>
    <row r="612" customFormat="false" ht="15.75" hidden="false" customHeight="false" outlineLevel="0" collapsed="false">
      <c r="A612" s="102" t="s">
        <v>317</v>
      </c>
      <c r="E612" s="103" t="s">
        <v>318</v>
      </c>
      <c r="G612" s="103" t="s">
        <v>318</v>
      </c>
    </row>
    <row r="613" customFormat="false" ht="15.75" hidden="false" customHeight="false" outlineLevel="0" collapsed="false">
      <c r="A613" s="102" t="s">
        <v>319</v>
      </c>
      <c r="E613" s="103" t="s">
        <v>320</v>
      </c>
      <c r="G613" s="103" t="s">
        <v>320</v>
      </c>
    </row>
    <row r="614" customFormat="false" ht="15.75" hidden="false" customHeight="false" outlineLevel="0" collapsed="false">
      <c r="A614" s="102" t="s">
        <v>321</v>
      </c>
      <c r="E614" s="102" t="s">
        <v>322</v>
      </c>
      <c r="F614" s="103"/>
      <c r="H614" s="103"/>
    </row>
    <row r="615" customFormat="false" ht="15.75" hidden="false" customHeight="false" outlineLevel="0" collapsed="false">
      <c r="A615" s="102" t="s">
        <v>323</v>
      </c>
      <c r="C615" s="102" t="s">
        <v>324</v>
      </c>
      <c r="F615" s="103"/>
      <c r="H615" s="103"/>
    </row>
    <row r="617" customFormat="false" ht="15.75" hidden="false" customHeight="false" outlineLevel="0" collapsed="false">
      <c r="A617" s="100" t="s">
        <v>325</v>
      </c>
    </row>
    <row r="618" customFormat="false" ht="15.75" hidden="false" customHeight="false" outlineLevel="0" collapsed="false">
      <c r="A618" s="105" t="s">
        <v>326</v>
      </c>
    </row>
    <row r="619" customFormat="false" ht="15.75" hidden="false" customHeight="false" outlineLevel="0" collapsed="false">
      <c r="A619" s="102" t="s">
        <v>327</v>
      </c>
      <c r="C619" s="106" t="s">
        <v>328</v>
      </c>
      <c r="D619" s="106" t="s">
        <v>329</v>
      </c>
      <c r="E619" s="107"/>
      <c r="F619" s="107"/>
      <c r="G619" s="107"/>
    </row>
    <row r="620" customFormat="false" ht="15.75" hidden="false" customHeight="false" outlineLevel="0" collapsed="false">
      <c r="A620" s="102" t="s">
        <v>330</v>
      </c>
      <c r="C620" s="108"/>
      <c r="D620" s="106" t="s">
        <v>331</v>
      </c>
      <c r="E620" s="107"/>
      <c r="F620" s="107"/>
      <c r="G620" s="107"/>
    </row>
    <row r="621" customFormat="false" ht="15.75" hidden="false" customHeight="false" outlineLevel="0" collapsed="false">
      <c r="C621" s="108" t="s">
        <v>332</v>
      </c>
      <c r="D621" s="106" t="s">
        <v>333</v>
      </c>
      <c r="E621" s="107"/>
      <c r="F621" s="107"/>
      <c r="G621" s="107"/>
    </row>
    <row r="622" customFormat="false" ht="15.75" hidden="false" customHeight="false" outlineLevel="0" collapsed="false">
      <c r="C622" s="108"/>
      <c r="D622" s="106" t="s">
        <v>334</v>
      </c>
      <c r="E622" s="107"/>
      <c r="F622" s="107"/>
      <c r="G622" s="107"/>
    </row>
    <row r="623" customFormat="false" ht="15.75" hidden="false" customHeight="false" outlineLevel="0" collapsed="false">
      <c r="A623" s="105" t="s">
        <v>335</v>
      </c>
    </row>
    <row r="624" customFormat="false" ht="15.75" hidden="false" customHeight="false" outlineLevel="0" collapsed="false">
      <c r="A624" s="102" t="s">
        <v>336</v>
      </c>
    </row>
    <row r="625" customFormat="false" ht="15.75" hidden="false" customHeight="false" outlineLevel="0" collapsed="false">
      <c r="A625" s="102" t="s">
        <v>337</v>
      </c>
      <c r="D625" s="106" t="s">
        <v>338</v>
      </c>
      <c r="F625" s="107"/>
      <c r="G625" s="107"/>
      <c r="H625" s="107"/>
      <c r="I625" s="107"/>
    </row>
    <row r="626" customFormat="false" ht="15.75" hidden="false" customHeight="false" outlineLevel="0" collapsed="false">
      <c r="A626" s="102" t="s">
        <v>339</v>
      </c>
      <c r="D626" s="106" t="s">
        <v>340</v>
      </c>
    </row>
    <row r="628" customFormat="false" ht="15.75" hidden="false" customHeight="false" outlineLevel="0" collapsed="false">
      <c r="A628" s="102" t="s">
        <v>341</v>
      </c>
      <c r="D628" s="103" t="n">
        <v>1</v>
      </c>
      <c r="E628" s="103" t="n">
        <v>2</v>
      </c>
      <c r="F628" s="103" t="n">
        <v>3</v>
      </c>
      <c r="G628" s="106" t="n">
        <v>4</v>
      </c>
      <c r="I628" s="103"/>
    </row>
    <row r="629" customFormat="false" ht="15.75" hidden="false" customHeight="false" outlineLevel="0" collapsed="false">
      <c r="A629" s="102" t="s">
        <v>342</v>
      </c>
      <c r="D629" s="103" t="s">
        <v>343</v>
      </c>
      <c r="E629" s="103" t="s">
        <v>344</v>
      </c>
      <c r="F629" s="103" t="s">
        <v>345</v>
      </c>
      <c r="G629" s="106" t="s">
        <v>345</v>
      </c>
      <c r="I629" s="103"/>
    </row>
    <row r="630" customFormat="false" ht="15.75" hidden="false" customHeight="false" outlineLevel="0" collapsed="false">
      <c r="A630" s="102" t="s">
        <v>346</v>
      </c>
    </row>
    <row r="632" customFormat="false" ht="15.75" hidden="false" customHeight="false" outlineLevel="0" collapsed="false">
      <c r="A632" s="102" t="s">
        <v>347</v>
      </c>
      <c r="D632" s="103" t="s">
        <v>348</v>
      </c>
      <c r="E632" s="103" t="s">
        <v>349</v>
      </c>
      <c r="F632" s="103" t="s">
        <v>350</v>
      </c>
      <c r="G632" s="106" t="s">
        <v>351</v>
      </c>
      <c r="H632" s="103" t="s">
        <v>352</v>
      </c>
    </row>
    <row r="633" customFormat="false" ht="15.75" hidden="false" customHeight="false" outlineLevel="0" collapsed="false">
      <c r="A633" s="102" t="s">
        <v>353</v>
      </c>
      <c r="D633" s="103" t="s">
        <v>354</v>
      </c>
      <c r="E633" s="103" t="s">
        <v>344</v>
      </c>
      <c r="F633" s="103" t="s">
        <v>355</v>
      </c>
      <c r="G633" s="106" t="s">
        <v>345</v>
      </c>
      <c r="H633" s="103" t="s">
        <v>356</v>
      </c>
    </row>
    <row r="635" customFormat="false" ht="15.75" hidden="false" customHeight="false" outlineLevel="0" collapsed="false">
      <c r="A635" s="102" t="s">
        <v>357</v>
      </c>
    </row>
    <row r="636" customFormat="false" ht="15.75" hidden="false" customHeight="false" outlineLevel="0" collapsed="false">
      <c r="A636" s="102" t="s">
        <v>358</v>
      </c>
      <c r="D636" s="103" t="n">
        <v>1</v>
      </c>
      <c r="E636" s="103" t="n">
        <v>2</v>
      </c>
      <c r="F636" s="103" t="n">
        <v>3</v>
      </c>
      <c r="G636" s="106" t="n">
        <v>4</v>
      </c>
      <c r="H636" s="103" t="n">
        <v>5</v>
      </c>
    </row>
    <row r="637" customFormat="false" ht="15.75" hidden="false" customHeight="false" outlineLevel="0" collapsed="false">
      <c r="A637" s="102" t="s">
        <v>359</v>
      </c>
      <c r="D637" s="103" t="s">
        <v>360</v>
      </c>
      <c r="E637" s="103" t="s">
        <v>361</v>
      </c>
      <c r="F637" s="103" t="s">
        <v>362</v>
      </c>
      <c r="G637" s="106" t="s">
        <v>363</v>
      </c>
      <c r="H637" s="103" t="s">
        <v>364</v>
      </c>
    </row>
    <row r="639" customFormat="false" ht="15.75" hidden="false" customHeight="false" outlineLevel="0" collapsed="false">
      <c r="A639" s="102" t="s">
        <v>357</v>
      </c>
    </row>
    <row r="640" customFormat="false" ht="15.75" hidden="false" customHeight="false" outlineLevel="0" collapsed="false">
      <c r="A640" s="102" t="s">
        <v>365</v>
      </c>
      <c r="D640" s="103" t="s">
        <v>366</v>
      </c>
      <c r="F640" s="0" t="s">
        <v>367</v>
      </c>
      <c r="H640" s="107" t="s">
        <v>368</v>
      </c>
    </row>
    <row r="641" customFormat="false" ht="15.75" hidden="false" customHeight="false" outlineLevel="0" collapsed="false">
      <c r="A641" s="102" t="s">
        <v>369</v>
      </c>
      <c r="D641" s="103" t="s">
        <v>370</v>
      </c>
      <c r="F641" s="0" t="s">
        <v>371</v>
      </c>
      <c r="H641" s="107" t="s">
        <v>372</v>
      </c>
    </row>
    <row r="642" customFormat="false" ht="15.75" hidden="false" customHeight="false" outlineLevel="0" collapsed="false">
      <c r="A642" s="102"/>
      <c r="D642" s="103"/>
      <c r="H642" s="107"/>
    </row>
    <row r="643" customFormat="false" ht="15.75" hidden="false" customHeight="false" outlineLevel="0" collapsed="false">
      <c r="A643" s="102"/>
      <c r="D643" s="103"/>
      <c r="H643" s="107"/>
    </row>
    <row r="644" customFormat="false" ht="15.75" hidden="false" customHeight="false" outlineLevel="0" collapsed="false">
      <c r="A644" s="102"/>
      <c r="D644" s="103"/>
      <c r="H644" s="107"/>
    </row>
    <row r="645" customFormat="false" ht="15.75" hidden="false" customHeight="false" outlineLevel="0" collapsed="false">
      <c r="A645" s="102"/>
      <c r="D645" s="103"/>
      <c r="H645" s="107"/>
    </row>
    <row r="646" customFormat="false" ht="15.75" hidden="false" customHeight="false" outlineLevel="0" collapsed="false">
      <c r="A646" s="102"/>
      <c r="D646" s="103"/>
      <c r="H646" s="107"/>
    </row>
    <row r="647" customFormat="false" ht="15.75" hidden="false" customHeight="false" outlineLevel="0" collapsed="false">
      <c r="A647" s="102"/>
      <c r="D647" s="103"/>
      <c r="H647" s="107"/>
    </row>
    <row r="648" customFormat="false" ht="15.75" hidden="false" customHeight="false" outlineLevel="0" collapsed="false">
      <c r="A648" s="102"/>
      <c r="D648" s="103"/>
      <c r="H648" s="107"/>
    </row>
    <row r="649" customFormat="false" ht="15.75" hidden="false" customHeight="false" outlineLevel="0" collapsed="false">
      <c r="A649" s="102"/>
      <c r="D649" s="103"/>
      <c r="H649" s="107"/>
    </row>
    <row r="650" customFormat="false" ht="15.75" hidden="false" customHeight="false" outlineLevel="0" collapsed="false">
      <c r="A650" s="102"/>
      <c r="D650" s="103"/>
      <c r="H650" s="107"/>
    </row>
    <row r="652" customFormat="false" ht="15.75" hidden="false" customHeight="false" outlineLevel="0" collapsed="false">
      <c r="A652" s="105" t="s">
        <v>373</v>
      </c>
    </row>
    <row r="653" customFormat="false" ht="15.75" hidden="false" customHeight="false" outlineLevel="0" collapsed="false">
      <c r="A653" s="102" t="s">
        <v>374</v>
      </c>
    </row>
    <row r="654" customFormat="false" ht="15.75" hidden="false" customHeight="false" outlineLevel="0" collapsed="false">
      <c r="A654" s="102" t="s">
        <v>375</v>
      </c>
      <c r="D654" s="103" t="s">
        <v>376</v>
      </c>
      <c r="E654" s="103"/>
      <c r="F654" s="106" t="s">
        <v>377</v>
      </c>
      <c r="G654" s="103"/>
      <c r="H654" s="103" t="s">
        <v>378</v>
      </c>
    </row>
    <row r="655" customFormat="false" ht="15.75" hidden="false" customHeight="false" outlineLevel="0" collapsed="false">
      <c r="A655" s="102" t="n">
        <v>1630</v>
      </c>
      <c r="D655" s="103"/>
      <c r="E655" s="103"/>
      <c r="F655" s="106" t="s">
        <v>379</v>
      </c>
      <c r="G655" s="103"/>
      <c r="H655" s="103"/>
    </row>
    <row r="657" customFormat="false" ht="15.75" hidden="false" customHeight="false" outlineLevel="0" collapsed="false">
      <c r="A657" s="102" t="s">
        <v>380</v>
      </c>
    </row>
    <row r="658" customFormat="false" ht="15.75" hidden="false" customHeight="false" outlineLevel="0" collapsed="false">
      <c r="A658" s="109" t="s">
        <v>381</v>
      </c>
    </row>
    <row r="659" customFormat="false" ht="15.75" hidden="false" customHeight="false" outlineLevel="0" collapsed="false">
      <c r="A659" s="102" t="s">
        <v>382</v>
      </c>
    </row>
    <row r="660" customFormat="false" ht="15.75" hidden="false" customHeight="false" outlineLevel="0" collapsed="false">
      <c r="A660" s="102" t="s">
        <v>383</v>
      </c>
    </row>
    <row r="661" customFormat="false" ht="15.75" hidden="false" customHeight="false" outlineLevel="0" collapsed="false">
      <c r="A661" s="102" t="s">
        <v>384</v>
      </c>
    </row>
    <row r="662" customFormat="false" ht="15.75" hidden="false" customHeight="false" outlineLevel="0" collapsed="false">
      <c r="A662" s="102" t="s">
        <v>385</v>
      </c>
    </row>
    <row r="663" customFormat="false" ht="15.75" hidden="false" customHeight="false" outlineLevel="0" collapsed="false">
      <c r="A663" s="102" t="s">
        <v>386</v>
      </c>
    </row>
    <row r="664" customFormat="false" ht="15.75" hidden="false" customHeight="false" outlineLevel="0" collapsed="false">
      <c r="A664" s="102" t="s">
        <v>387</v>
      </c>
    </row>
    <row r="665" customFormat="false" ht="15.75" hidden="false" customHeight="false" outlineLevel="0" collapsed="false">
      <c r="A665" s="102" t="s">
        <v>388</v>
      </c>
    </row>
    <row r="666" customFormat="false" ht="15.75" hidden="false" customHeight="false" outlineLevel="0" collapsed="false">
      <c r="A666" s="102" t="s">
        <v>389</v>
      </c>
    </row>
    <row r="667" customFormat="false" ht="15.75" hidden="false" customHeight="false" outlineLevel="0" collapsed="false">
      <c r="A667" s="102" t="s">
        <v>390</v>
      </c>
    </row>
    <row r="668" customFormat="false" ht="15.75" hidden="false" customHeight="false" outlineLevel="0" collapsed="false">
      <c r="A668" s="102" t="s">
        <v>391</v>
      </c>
    </row>
    <row r="693" customFormat="false" ht="15.75" hidden="false" customHeight="false" outlineLevel="0" collapsed="false">
      <c r="A693" s="110" t="s">
        <v>392</v>
      </c>
      <c r="D693" s="0" t="s">
        <v>393</v>
      </c>
    </row>
    <row r="694" customFormat="false" ht="15.75" hidden="false" customHeight="false" outlineLevel="0" collapsed="false">
      <c r="A694" s="110" t="s">
        <v>394</v>
      </c>
      <c r="D694" s="0" t="s">
        <v>395</v>
      </c>
    </row>
    <row r="695" customFormat="false" ht="15.75" hidden="false" customHeight="false" outlineLevel="0" collapsed="false">
      <c r="D695" s="0" t="s">
        <v>396</v>
      </c>
    </row>
    <row r="697" customFormat="false" ht="15.75" hidden="false" customHeight="false" outlineLevel="0" collapsed="false">
      <c r="A697" s="101" t="s">
        <v>397</v>
      </c>
      <c r="F697" s="101" t="s">
        <v>398</v>
      </c>
    </row>
    <row r="698" customFormat="false" ht="15.75" hidden="false" customHeight="false" outlineLevel="0" collapsed="false">
      <c r="A698" s="102" t="s">
        <v>399</v>
      </c>
      <c r="F698" s="102" t="s">
        <v>400</v>
      </c>
    </row>
    <row r="699" customFormat="false" ht="15.75" hidden="false" customHeight="false" outlineLevel="0" collapsed="false">
      <c r="A699" s="102" t="s">
        <v>401</v>
      </c>
      <c r="F699" s="102" t="s">
        <v>402</v>
      </c>
    </row>
    <row r="700" customFormat="false" ht="15.75" hidden="false" customHeight="false" outlineLevel="0" collapsed="false">
      <c r="A700" s="102" t="s">
        <v>403</v>
      </c>
      <c r="F700" s="102" t="s">
        <v>404</v>
      </c>
    </row>
    <row r="701" customFormat="false" ht="15.75" hidden="false" customHeight="false" outlineLevel="0" collapsed="false">
      <c r="A701" s="102" t="s">
        <v>405</v>
      </c>
      <c r="F701" s="102" t="s">
        <v>406</v>
      </c>
    </row>
    <row r="702" customFormat="false" ht="15.75" hidden="false" customHeight="false" outlineLevel="0" collapsed="false">
      <c r="A702" s="102" t="s">
        <v>407</v>
      </c>
      <c r="F702" s="102" t="s">
        <v>408</v>
      </c>
    </row>
    <row r="703" customFormat="false" ht="15.75" hidden="false" customHeight="false" outlineLevel="0" collapsed="false">
      <c r="A703" s="102" t="s">
        <v>409</v>
      </c>
      <c r="F703" s="102" t="s">
        <v>410</v>
      </c>
    </row>
    <row r="707" customFormat="false" ht="15.75" hidden="false" customHeight="false" outlineLevel="0" collapsed="false">
      <c r="A707" s="101" t="s">
        <v>407</v>
      </c>
      <c r="F707" s="101" t="s">
        <v>411</v>
      </c>
    </row>
    <row r="708" customFormat="false" ht="15.75" hidden="false" customHeight="false" outlineLevel="0" collapsed="false">
      <c r="A708" s="103" t="s">
        <v>409</v>
      </c>
      <c r="F708" s="103" t="s">
        <v>412</v>
      </c>
    </row>
    <row r="709" customFormat="false" ht="15.75" hidden="false" customHeight="false" outlineLevel="0" collapsed="false">
      <c r="A709" s="103" t="s">
        <v>413</v>
      </c>
      <c r="F709" s="103" t="s">
        <v>414</v>
      </c>
    </row>
    <row r="710" customFormat="false" ht="15.75" hidden="false" customHeight="false" outlineLevel="0" collapsed="false">
      <c r="A710" s="103" t="s">
        <v>415</v>
      </c>
      <c r="F710" s="103" t="s">
        <v>416</v>
      </c>
    </row>
    <row r="711" customFormat="false" ht="15.75" hidden="false" customHeight="false" outlineLevel="0" collapsed="false">
      <c r="A711" s="103" t="s">
        <v>417</v>
      </c>
      <c r="F711" s="103" t="s">
        <v>418</v>
      </c>
    </row>
    <row r="712" customFormat="false" ht="15.75" hidden="false" customHeight="false" outlineLevel="0" collapsed="false">
      <c r="A712" s="103" t="s">
        <v>419</v>
      </c>
      <c r="F712" s="103" t="s">
        <v>420</v>
      </c>
    </row>
    <row r="713" customFormat="false" ht="15.75" hidden="false" customHeight="false" outlineLevel="0" collapsed="false">
      <c r="A713" s="103" t="s">
        <v>421</v>
      </c>
      <c r="F713" s="103" t="s">
        <v>422</v>
      </c>
    </row>
    <row r="714" customFormat="false" ht="15.75" hidden="false" customHeight="false" outlineLevel="0" collapsed="false">
      <c r="A714" s="103" t="s">
        <v>423</v>
      </c>
      <c r="F714" s="103" t="s">
        <v>424</v>
      </c>
    </row>
    <row r="715" customFormat="false" ht="15.75" hidden="false" customHeight="false" outlineLevel="0" collapsed="false">
      <c r="A715" s="103" t="s">
        <v>425</v>
      </c>
      <c r="F715" s="103" t="s">
        <v>426</v>
      </c>
    </row>
    <row r="716" customFormat="false" ht="15.75" hidden="false" customHeight="false" outlineLevel="0" collapsed="false">
      <c r="A716" s="103" t="s">
        <v>427</v>
      </c>
      <c r="F716" s="103" t="s">
        <v>428</v>
      </c>
    </row>
    <row r="717" customFormat="false" ht="15.75" hidden="false" customHeight="false" outlineLevel="0" collapsed="false">
      <c r="A717" s="103" t="s">
        <v>429</v>
      </c>
    </row>
    <row r="718" customFormat="false" ht="15.75" hidden="false" customHeight="false" outlineLevel="0" collapsed="false">
      <c r="A718" s="103" t="s">
        <v>430</v>
      </c>
    </row>
    <row r="719" customFormat="false" ht="15.75" hidden="false" customHeight="false" outlineLevel="0" collapsed="false">
      <c r="A719" s="103" t="s">
        <v>431</v>
      </c>
    </row>
    <row r="722" customFormat="false" ht="15.75" hidden="false" customHeight="false" outlineLevel="0" collapsed="false">
      <c r="A722" s="101" t="s">
        <v>432</v>
      </c>
    </row>
    <row r="723" customFormat="false" ht="15.75" hidden="false" customHeight="false" outlineLevel="0" collapsed="false">
      <c r="A723" s="103" t="s">
        <v>433</v>
      </c>
    </row>
    <row r="724" customFormat="false" ht="15.75" hidden="false" customHeight="false" outlineLevel="0" collapsed="false">
      <c r="A724" s="103" t="s">
        <v>434</v>
      </c>
    </row>
    <row r="725" customFormat="false" ht="15.75" hidden="false" customHeight="false" outlineLevel="0" collapsed="false">
      <c r="A725" s="103" t="s">
        <v>435</v>
      </c>
    </row>
    <row r="726" customFormat="false" ht="15.75" hidden="false" customHeight="false" outlineLevel="0" collapsed="false">
      <c r="A726" s="103" t="s">
        <v>436</v>
      </c>
    </row>
    <row r="727" customFormat="false" ht="15.75" hidden="false" customHeight="false" outlineLevel="0" collapsed="false">
      <c r="A727" s="103" t="s">
        <v>437</v>
      </c>
    </row>
    <row r="728" customFormat="false" ht="15.75" hidden="false" customHeight="false" outlineLevel="0" collapsed="false">
      <c r="A728" s="103" t="s">
        <v>438</v>
      </c>
    </row>
    <row r="729" customFormat="false" ht="15.75" hidden="false" customHeight="false" outlineLevel="0" collapsed="false">
      <c r="A729" s="103" t="s">
        <v>439</v>
      </c>
    </row>
    <row r="730" customFormat="false" ht="15.75" hidden="false" customHeight="false" outlineLevel="0" collapsed="false">
      <c r="A730" s="103" t="s">
        <v>440</v>
      </c>
    </row>
    <row r="731" customFormat="false" ht="15.75" hidden="false" customHeight="false" outlineLevel="0" collapsed="false">
      <c r="A731" s="103" t="s">
        <v>441</v>
      </c>
    </row>
    <row r="732" customFormat="false" ht="15.75" hidden="false" customHeight="false" outlineLevel="0" collapsed="false">
      <c r="A732" s="103"/>
    </row>
    <row r="733" customFormat="false" ht="15.75" hidden="false" customHeight="false" outlineLevel="0" collapsed="false">
      <c r="A733" s="103"/>
    </row>
    <row r="735" customFormat="false" ht="15.75" hidden="false" customHeight="false" outlineLevel="0" collapsed="false">
      <c r="A735" s="101" t="s">
        <v>442</v>
      </c>
    </row>
    <row r="736" customFormat="false" ht="15.75" hidden="false" customHeight="false" outlineLevel="0" collapsed="false">
      <c r="A736" s="103" t="s">
        <v>443</v>
      </c>
    </row>
    <row r="737" customFormat="false" ht="15.75" hidden="false" customHeight="false" outlineLevel="0" collapsed="false">
      <c r="A737" s="103" t="s">
        <v>444</v>
      </c>
    </row>
    <row r="738" customFormat="false" ht="15.75" hidden="false" customHeight="false" outlineLevel="0" collapsed="false">
      <c r="A738" s="103" t="s">
        <v>445</v>
      </c>
    </row>
    <row r="739" customFormat="false" ht="15.75" hidden="false" customHeight="false" outlineLevel="0" collapsed="false">
      <c r="A739" s="103" t="s">
        <v>446</v>
      </c>
    </row>
  </sheetData>
  <hyperlinks>
    <hyperlink ref="B29" r:id="rId1" display="https://ikinvesteerslim.nl"/>
    <hyperlink ref="B31" r:id="rId2" display="https://ikinvesteerslim.nl/nieuws/08-06-2015-energiebespaarlening-nu-ook-beschikbaar-voor-vve"/>
    <hyperlink ref="B33" r:id="rId3" display="http://www.rijksoverheid.nl/onderwerpen/energiebeleid/energiebesparing"/>
  </hyperlinks>
  <printOptions headings="false" gridLines="false" gridLinesSet="true" horizontalCentered="false" verticalCentered="false"/>
  <pageMargins left="0.315277777777778" right="0.315277777777778" top="0.354166666666667" bottom="0" header="0.511805555555555" footer="0.511805555555555"/>
  <pageSetup paperSize="9"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4"/>
</worksheet>
</file>

<file path=xl/worksheets/sheet5.xml><?xml version="1.0" encoding="utf-8"?>
<worksheet xmlns="http://schemas.openxmlformats.org/spreadsheetml/2006/main" xmlns:r="http://schemas.openxmlformats.org/officeDocument/2006/relationships">
  <sheetPr filterMode="false">
    <tabColor rgb="FFE46C0A"/>
    <pageSetUpPr fitToPage="false"/>
  </sheetPr>
  <dimension ref="A11:J165"/>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H84" activeCellId="0" sqref="H84"/>
    </sheetView>
  </sheetViews>
  <sheetFormatPr defaultRowHeight="15.75"/>
  <cols>
    <col collapsed="false" hidden="false" max="7" min="1" style="0" width="8.69270833333333"/>
    <col collapsed="false" hidden="false" max="8" min="8" style="0" width="12.578125"/>
    <col collapsed="false" hidden="false" max="1025" min="9" style="0" width="8.69270833333333"/>
  </cols>
  <sheetData>
    <row r="11" customFormat="false" ht="15.75" hidden="false" customHeight="false" outlineLevel="0" collapsed="false">
      <c r="A11" s="11" t="n">
        <f aca="false">Worksheet!B13</f>
        <v>0</v>
      </c>
      <c r="B11" s="11" t="n">
        <f aca="false">Worksheet!B15</f>
        <v>0</v>
      </c>
    </row>
    <row r="12" customFormat="false" ht="15.75" hidden="false" customHeight="false" outlineLevel="0" collapsed="false">
      <c r="A12" s="11" t="n">
        <f aca="false">Worksheet!B19</f>
        <v>0</v>
      </c>
    </row>
    <row r="13" customFormat="false" ht="15.75" hidden="false" customHeight="false" outlineLevel="0" collapsed="false">
      <c r="A13" s="11" t="n">
        <f aca="false">Worksheet!B17</f>
        <v>0</v>
      </c>
      <c r="B13" s="11" t="n">
        <f aca="false">Worksheet!B21</f>
        <v>0</v>
      </c>
    </row>
    <row r="15" customFormat="false" ht="15.75" hidden="false" customHeight="false" outlineLevel="0" collapsed="false">
      <c r="A15" s="11" t="n">
        <f aca="false">Worksheet!B23</f>
        <v>0</v>
      </c>
    </row>
    <row r="16" customFormat="false" ht="15.75" hidden="false" customHeight="false" outlineLevel="0" collapsed="false">
      <c r="A16" s="11" t="n">
        <f aca="false">Worksheet!B25</f>
        <v>0</v>
      </c>
    </row>
    <row r="19" customFormat="false" ht="18" hidden="false" customHeight="false" outlineLevel="0" collapsed="false">
      <c r="B19" s="111" t="s">
        <v>447</v>
      </c>
    </row>
    <row r="21" customFormat="false" ht="15.75" hidden="false" customHeight="false" outlineLevel="0" collapsed="false">
      <c r="B21" s="11" t="s">
        <v>448</v>
      </c>
      <c r="C21" s="11" t="n">
        <f aca="false">Worksheet!D19</f>
        <v>0</v>
      </c>
    </row>
    <row r="23" customFormat="false" ht="15.75" hidden="false" customHeight="false" outlineLevel="0" collapsed="false">
      <c r="B23" s="11" t="s">
        <v>449</v>
      </c>
      <c r="D23" s="11" t="n">
        <f aca="false">Worksheet!B27</f>
        <v>0</v>
      </c>
    </row>
    <row r="24" customFormat="false" ht="15.75" hidden="false" customHeight="false" outlineLevel="0" collapsed="false">
      <c r="B24" s="11"/>
    </row>
    <row r="25" customFormat="false" ht="15.75" hidden="false" customHeight="false" outlineLevel="0" collapsed="false">
      <c r="B25" s="11" t="s">
        <v>104</v>
      </c>
      <c r="C25" s="22" t="n">
        <f aca="false">Worksheet!D25</f>
        <v>0</v>
      </c>
    </row>
    <row r="28" customFormat="false" ht="15.75" hidden="false" customHeight="false" outlineLevel="0" collapsed="false">
      <c r="A28" s="11"/>
      <c r="B28" s="11" t="s">
        <v>450</v>
      </c>
      <c r="C28" s="11" t="s">
        <v>451</v>
      </c>
      <c r="D28" s="11"/>
      <c r="E28" s="11"/>
      <c r="F28" s="11"/>
      <c r="G28" s="11"/>
    </row>
    <row r="29" customFormat="false" ht="15.75" hidden="false" customHeight="false" outlineLevel="0" collapsed="false">
      <c r="D29" s="11" t="n">
        <f aca="false">Worksheet!B19</f>
        <v>0</v>
      </c>
      <c r="E29" s="11"/>
      <c r="F29" s="11"/>
      <c r="G29" s="11"/>
      <c r="H29" s="11"/>
    </row>
    <row r="30" customFormat="false" ht="15.75" hidden="false" customHeight="false" outlineLevel="0" collapsed="false">
      <c r="D30" s="11" t="n">
        <f aca="false">Worksheet!B17</f>
        <v>0</v>
      </c>
      <c r="E30" s="11" t="n">
        <f aca="false">Worksheet!B21</f>
        <v>0</v>
      </c>
      <c r="H30" s="11"/>
    </row>
    <row r="35" customFormat="false" ht="15.75" hidden="false" customHeight="false" outlineLevel="0" collapsed="false">
      <c r="B35" s="11" t="s">
        <v>452</v>
      </c>
    </row>
    <row r="36" customFormat="false" ht="15.75" hidden="false" customHeight="false" outlineLevel="0" collapsed="false">
      <c r="B36" s="11" t="s">
        <v>453</v>
      </c>
    </row>
    <row r="37" customFormat="false" ht="15.75" hidden="false" customHeight="false" outlineLevel="0" collapsed="false">
      <c r="B37" s="11" t="s">
        <v>454</v>
      </c>
    </row>
    <row r="38" customFormat="false" ht="15.75" hidden="false" customHeight="false" outlineLevel="0" collapsed="false">
      <c r="B38" s="11" t="s">
        <v>455</v>
      </c>
    </row>
    <row r="42" customFormat="false" ht="15.75" hidden="false" customHeight="false" outlineLevel="0" collapsed="false">
      <c r="B42" s="11" t="s">
        <v>456</v>
      </c>
    </row>
    <row r="43" customFormat="false" ht="15.75" hidden="false" customHeight="false" outlineLevel="0" collapsed="false">
      <c r="B43" s="112" t="s">
        <v>457</v>
      </c>
    </row>
    <row r="55" customFormat="false" ht="15.75" hidden="false" customHeight="false" outlineLevel="0" collapsed="false">
      <c r="J55" s="113" t="s">
        <v>458</v>
      </c>
    </row>
    <row r="66" customFormat="false" ht="15.75" hidden="false" customHeight="false" outlineLevel="0" collapsed="false">
      <c r="B66" s="11" t="s">
        <v>459</v>
      </c>
    </row>
    <row r="68" customFormat="false" ht="15.75" hidden="false" customHeight="false" outlineLevel="0" collapsed="false">
      <c r="A68" s="114" t="s">
        <v>460</v>
      </c>
      <c r="B68" s="114" t="s">
        <v>18</v>
      </c>
      <c r="C68" s="86" t="s">
        <v>461</v>
      </c>
      <c r="D68" s="86"/>
      <c r="E68" s="86" t="s">
        <v>462</v>
      </c>
      <c r="G68" s="86" t="s">
        <v>463</v>
      </c>
      <c r="J68" s="86" t="s">
        <v>3</v>
      </c>
    </row>
    <row r="69" customFormat="false" ht="15.75" hidden="false" customHeight="false" outlineLevel="0" collapsed="false">
      <c r="A69" s="114"/>
      <c r="B69" s="114"/>
      <c r="C69" s="86"/>
      <c r="D69" s="86"/>
      <c r="E69" s="86" t="s">
        <v>464</v>
      </c>
      <c r="H69" s="11"/>
      <c r="J69" s="11"/>
    </row>
    <row r="70" customFormat="false" ht="15.75" hidden="false" customHeight="false" outlineLevel="0" collapsed="false">
      <c r="A70" s="114"/>
      <c r="B70" s="114"/>
      <c r="C70" s="115"/>
      <c r="D70" s="115"/>
      <c r="E70" s="115"/>
    </row>
    <row r="71" customFormat="false" ht="15.75" hidden="false" customHeight="false" outlineLevel="0" collapsed="false">
      <c r="A71" s="116" t="n">
        <f aca="false">Worksheet!I5</f>
        <v>0</v>
      </c>
      <c r="B71" s="11" t="n">
        <f aca="false">Worksheet!D23</f>
        <v>0</v>
      </c>
      <c r="C71" s="116" t="n">
        <f aca="false">Worksheet!B29</f>
        <v>0</v>
      </c>
      <c r="D71" s="116" t="n">
        <f aca="false">Worksheet!D29</f>
        <v>0</v>
      </c>
      <c r="E71" s="116" t="n">
        <f aca="false">Worksheet!B30</f>
        <v>0</v>
      </c>
      <c r="F71" s="116" t="n">
        <f aca="false">Worksheet!D30</f>
        <v>0</v>
      </c>
      <c r="G71" s="116" t="n">
        <f aca="false">Worksheet!B31</f>
        <v>0</v>
      </c>
      <c r="H71" s="116" t="n">
        <f aca="false">Worksheet!D31</f>
        <v>0</v>
      </c>
      <c r="J71" s="116" t="n">
        <f aca="false">Worksheet!J5</f>
        <v>0</v>
      </c>
    </row>
    <row r="72" customFormat="false" ht="15.75" hidden="false" customHeight="false" outlineLevel="0" collapsed="false">
      <c r="A72" s="116" t="n">
        <f aca="false">Worksheet!I6</f>
        <v>0</v>
      </c>
      <c r="B72" s="11" t="n">
        <f aca="false">Worksheet!D23</f>
        <v>0</v>
      </c>
      <c r="C72" s="116" t="n">
        <f aca="false">Worksheet!B29</f>
        <v>0</v>
      </c>
      <c r="D72" s="116" t="n">
        <f aca="false">Worksheet!D29</f>
        <v>0</v>
      </c>
      <c r="E72" s="116" t="n">
        <f aca="false">Worksheet!B30</f>
        <v>0</v>
      </c>
      <c r="F72" s="116" t="n">
        <f aca="false">Worksheet!D30</f>
        <v>0</v>
      </c>
      <c r="G72" s="116" t="n">
        <f aca="false">Worksheet!B31</f>
        <v>0</v>
      </c>
      <c r="H72" s="116" t="n">
        <f aca="false">Worksheet!D31</f>
        <v>0</v>
      </c>
      <c r="J72" s="116" t="n">
        <f aca="false">Worksheet!J6</f>
        <v>0</v>
      </c>
    </row>
    <row r="73" customFormat="false" ht="15.75" hidden="false" customHeight="false" outlineLevel="0" collapsed="false">
      <c r="A73" s="116" t="n">
        <f aca="false">Worksheet!I7</f>
        <v>0</v>
      </c>
      <c r="B73" s="11" t="n">
        <f aca="false">Worksheet!D23</f>
        <v>0</v>
      </c>
      <c r="C73" s="116" t="n">
        <f aca="false">Worksheet!B29</f>
        <v>0</v>
      </c>
      <c r="D73" s="116" t="n">
        <f aca="false">Worksheet!D29</f>
        <v>0</v>
      </c>
      <c r="E73" s="116" t="n">
        <f aca="false">Worksheet!B30</f>
        <v>0</v>
      </c>
      <c r="F73" s="116" t="n">
        <f aca="false">Worksheet!D30</f>
        <v>0</v>
      </c>
      <c r="G73" s="116" t="n">
        <f aca="false">Worksheet!B31</f>
        <v>0</v>
      </c>
      <c r="H73" s="116" t="n">
        <f aca="false">Worksheet!D31</f>
        <v>0</v>
      </c>
      <c r="J73" s="116" t="n">
        <f aca="false">Worksheet!J7</f>
        <v>0</v>
      </c>
    </row>
    <row r="74" customFormat="false" ht="15.75" hidden="false" customHeight="false" outlineLevel="0" collapsed="false">
      <c r="A74" s="116" t="n">
        <f aca="false">Worksheet!I8</f>
        <v>0</v>
      </c>
      <c r="B74" s="11" t="n">
        <f aca="false">Worksheet!D23</f>
        <v>0</v>
      </c>
      <c r="C74" s="116" t="n">
        <f aca="false">Worksheet!B29</f>
        <v>0</v>
      </c>
      <c r="D74" s="116" t="n">
        <f aca="false">Worksheet!D29</f>
        <v>0</v>
      </c>
      <c r="E74" s="116" t="n">
        <f aca="false">Worksheet!B30</f>
        <v>0</v>
      </c>
      <c r="F74" s="116" t="n">
        <f aca="false">Worksheet!D30</f>
        <v>0</v>
      </c>
      <c r="G74" s="116" t="n">
        <f aca="false">Worksheet!B31</f>
        <v>0</v>
      </c>
      <c r="H74" s="116" t="n">
        <f aca="false">Worksheet!D31</f>
        <v>0</v>
      </c>
      <c r="J74" s="116" t="n">
        <f aca="false">Worksheet!J8</f>
        <v>0</v>
      </c>
    </row>
    <row r="75" customFormat="false" ht="15.75" hidden="false" customHeight="false" outlineLevel="0" collapsed="false">
      <c r="A75" s="116" t="n">
        <f aca="false">Worksheet!I9</f>
        <v>0</v>
      </c>
      <c r="B75" s="11" t="n">
        <f aca="false">Worksheet!D23</f>
        <v>0</v>
      </c>
      <c r="C75" s="116" t="n">
        <f aca="false">Worksheet!B29</f>
        <v>0</v>
      </c>
      <c r="D75" s="116" t="n">
        <f aca="false">Worksheet!D29</f>
        <v>0</v>
      </c>
      <c r="E75" s="116" t="n">
        <f aca="false">Worksheet!B30</f>
        <v>0</v>
      </c>
      <c r="F75" s="116" t="n">
        <f aca="false">Worksheet!D30</f>
        <v>0</v>
      </c>
      <c r="G75" s="116" t="n">
        <f aca="false">Worksheet!B31</f>
        <v>0</v>
      </c>
      <c r="H75" s="116" t="n">
        <f aca="false">Worksheet!D31</f>
        <v>0</v>
      </c>
      <c r="J75" s="116" t="n">
        <f aca="false">Worksheet!J9</f>
        <v>0</v>
      </c>
    </row>
    <row r="76" customFormat="false" ht="15.75" hidden="false" customHeight="false" outlineLevel="0" collapsed="false">
      <c r="A76" s="116" t="n">
        <f aca="false">Worksheet!I10</f>
        <v>0</v>
      </c>
      <c r="B76" s="11" t="n">
        <f aca="false">Worksheet!D23</f>
        <v>0</v>
      </c>
      <c r="C76" s="116" t="n">
        <f aca="false">Worksheet!B29</f>
        <v>0</v>
      </c>
      <c r="D76" s="116" t="n">
        <f aca="false">Worksheet!D29</f>
        <v>0</v>
      </c>
      <c r="E76" s="116" t="n">
        <f aca="false">Worksheet!B30</f>
        <v>0</v>
      </c>
      <c r="F76" s="116" t="n">
        <f aca="false">Worksheet!D30</f>
        <v>0</v>
      </c>
      <c r="G76" s="116" t="n">
        <f aca="false">Worksheet!B31</f>
        <v>0</v>
      </c>
      <c r="H76" s="116" t="n">
        <f aca="false">Worksheet!D31</f>
        <v>0</v>
      </c>
      <c r="J76" s="116" t="n">
        <f aca="false">Worksheet!J10</f>
        <v>0</v>
      </c>
    </row>
    <row r="77" customFormat="false" ht="15.75" hidden="false" customHeight="false" outlineLevel="0" collapsed="false">
      <c r="A77" s="116" t="n">
        <f aca="false">Worksheet!I11</f>
        <v>0</v>
      </c>
      <c r="B77" s="11" t="n">
        <f aca="false">Worksheet!D23</f>
        <v>0</v>
      </c>
      <c r="C77" s="116" t="n">
        <f aca="false">Worksheet!B29</f>
        <v>0</v>
      </c>
      <c r="D77" s="116" t="n">
        <f aca="false">Worksheet!D29</f>
        <v>0</v>
      </c>
      <c r="E77" s="116" t="n">
        <f aca="false">Worksheet!B30</f>
        <v>0</v>
      </c>
      <c r="F77" s="116" t="n">
        <f aca="false">Worksheet!D30</f>
        <v>0</v>
      </c>
      <c r="G77" s="116" t="n">
        <f aca="false">Worksheet!B31</f>
        <v>0</v>
      </c>
      <c r="H77" s="116" t="n">
        <f aca="false">Worksheet!D31</f>
        <v>0</v>
      </c>
      <c r="J77" s="116" t="n">
        <f aca="false">Worksheet!J11</f>
        <v>0</v>
      </c>
    </row>
    <row r="78" customFormat="false" ht="15.75" hidden="false" customHeight="false" outlineLevel="0" collapsed="false">
      <c r="A78" s="116" t="n">
        <f aca="false">Worksheet!I12</f>
        <v>0</v>
      </c>
      <c r="B78" s="11" t="n">
        <f aca="false">Worksheet!D23</f>
        <v>0</v>
      </c>
      <c r="C78" s="116" t="n">
        <f aca="false">Worksheet!B29</f>
        <v>0</v>
      </c>
      <c r="D78" s="116" t="n">
        <f aca="false">Worksheet!D29</f>
        <v>0</v>
      </c>
      <c r="E78" s="116" t="n">
        <f aca="false">Worksheet!B30</f>
        <v>0</v>
      </c>
      <c r="F78" s="116" t="n">
        <f aca="false">Worksheet!D30</f>
        <v>0</v>
      </c>
      <c r="G78" s="116" t="n">
        <f aca="false">Worksheet!B31</f>
        <v>0</v>
      </c>
      <c r="H78" s="116" t="n">
        <f aca="false">Worksheet!D31</f>
        <v>0</v>
      </c>
      <c r="J78" s="116" t="n">
        <f aca="false">Worksheet!J12</f>
        <v>0</v>
      </c>
    </row>
    <row r="79" customFormat="false" ht="15.75" hidden="false" customHeight="false" outlineLevel="0" collapsed="false">
      <c r="A79" s="116" t="n">
        <f aca="false">Worksheet!I13</f>
        <v>0</v>
      </c>
      <c r="B79" s="11" t="n">
        <f aca="false">Worksheet!D23</f>
        <v>0</v>
      </c>
      <c r="C79" s="116" t="n">
        <f aca="false">Worksheet!B29</f>
        <v>0</v>
      </c>
      <c r="D79" s="116" t="n">
        <f aca="false">Worksheet!D29</f>
        <v>0</v>
      </c>
      <c r="E79" s="116" t="n">
        <f aca="false">Worksheet!B30</f>
        <v>0</v>
      </c>
      <c r="F79" s="116" t="n">
        <f aca="false">Worksheet!D30</f>
        <v>0</v>
      </c>
      <c r="G79" s="116" t="n">
        <f aca="false">Worksheet!B31</f>
        <v>0</v>
      </c>
      <c r="H79" s="116" t="n">
        <f aca="false">Worksheet!D31</f>
        <v>0</v>
      </c>
      <c r="J79" s="116" t="n">
        <f aca="false">Worksheet!J13</f>
        <v>0</v>
      </c>
    </row>
    <row r="80" customFormat="false" ht="15.75" hidden="false" customHeight="false" outlineLevel="0" collapsed="false">
      <c r="A80" s="116" t="n">
        <f aca="false">Worksheet!I14</f>
        <v>0</v>
      </c>
      <c r="B80" s="11" t="n">
        <f aca="false">Worksheet!D23</f>
        <v>0</v>
      </c>
      <c r="C80" s="116" t="n">
        <f aca="false">Worksheet!B29</f>
        <v>0</v>
      </c>
      <c r="D80" s="116" t="n">
        <f aca="false">Worksheet!D29</f>
        <v>0</v>
      </c>
      <c r="E80" s="116" t="n">
        <f aca="false">Worksheet!B30</f>
        <v>0</v>
      </c>
      <c r="F80" s="116" t="n">
        <f aca="false">Worksheet!D30</f>
        <v>0</v>
      </c>
      <c r="G80" s="116" t="n">
        <f aca="false">Worksheet!B31</f>
        <v>0</v>
      </c>
      <c r="H80" s="116" t="n">
        <f aca="false">Worksheet!D31</f>
        <v>0</v>
      </c>
      <c r="J80" s="116" t="n">
        <f aca="false">Worksheet!J14</f>
        <v>0</v>
      </c>
    </row>
    <row r="81" customFormat="false" ht="15.75" hidden="false" customHeight="false" outlineLevel="0" collapsed="false">
      <c r="A81" s="116" t="n">
        <f aca="false">Worksheet!I15</f>
        <v>0</v>
      </c>
      <c r="B81" s="11"/>
      <c r="C81" s="86"/>
      <c r="D81" s="11"/>
      <c r="E81" s="11"/>
      <c r="F81" s="11"/>
      <c r="H81" s="11"/>
      <c r="J81" s="116" t="n">
        <f aca="false">Worksheet!J15</f>
        <v>0</v>
      </c>
    </row>
    <row r="82" customFormat="false" ht="15.75" hidden="false" customHeight="false" outlineLevel="0" collapsed="false">
      <c r="A82" s="116" t="n">
        <f aca="false">Worksheet!I16</f>
        <v>0</v>
      </c>
      <c r="B82" s="11"/>
      <c r="J82" s="116" t="n">
        <f aca="false">Worksheet!J16</f>
        <v>0</v>
      </c>
    </row>
    <row r="83" customFormat="false" ht="15.75" hidden="false" customHeight="false" outlineLevel="0" collapsed="false">
      <c r="A83" s="116" t="n">
        <f aca="false">Worksheet!I17</f>
        <v>0</v>
      </c>
      <c r="B83" s="11"/>
      <c r="J83" s="116" t="n">
        <f aca="false">Worksheet!J17</f>
        <v>0</v>
      </c>
    </row>
    <row r="84" customFormat="false" ht="15.75" hidden="false" customHeight="false" outlineLevel="0" collapsed="false">
      <c r="A84" s="116" t="n">
        <f aca="false">Worksheet!I18</f>
        <v>0</v>
      </c>
      <c r="B84" s="11"/>
      <c r="J84" s="116" t="n">
        <f aca="false">Worksheet!J18</f>
        <v>0</v>
      </c>
    </row>
    <row r="85" customFormat="false" ht="15.75" hidden="false" customHeight="false" outlineLevel="0" collapsed="false">
      <c r="A85" s="116" t="n">
        <f aca="false">Worksheet!I19</f>
        <v>0</v>
      </c>
      <c r="B85" s="11"/>
      <c r="J85" s="116" t="n">
        <f aca="false">Worksheet!J19</f>
        <v>0</v>
      </c>
    </row>
    <row r="86" customFormat="false" ht="15.75" hidden="false" customHeight="false" outlineLevel="0" collapsed="false">
      <c r="A86" s="116" t="n">
        <f aca="false">Worksheet!I20</f>
        <v>0</v>
      </c>
      <c r="B86" s="11"/>
      <c r="J86" s="116" t="n">
        <f aca="false">Worksheet!J20</f>
        <v>0</v>
      </c>
    </row>
    <row r="87" customFormat="false" ht="15.75" hidden="false" customHeight="false" outlineLevel="0" collapsed="false">
      <c r="A87" s="116" t="n">
        <f aca="false">Worksheet!I21</f>
        <v>0</v>
      </c>
      <c r="B87" s="11"/>
      <c r="J87" s="116" t="n">
        <f aca="false">Worksheet!J21</f>
        <v>0</v>
      </c>
    </row>
    <row r="88" customFormat="false" ht="15.75" hidden="false" customHeight="false" outlineLevel="0" collapsed="false">
      <c r="A88" s="116" t="n">
        <f aca="false">Worksheet!I22</f>
        <v>0</v>
      </c>
      <c r="B88" s="11"/>
      <c r="J88" s="116" t="n">
        <f aca="false">Worksheet!J22</f>
        <v>0</v>
      </c>
    </row>
    <row r="90" customFormat="false" ht="15.75" hidden="false" customHeight="false" outlineLevel="0" collapsed="false">
      <c r="A90" s="88" t="s">
        <v>465</v>
      </c>
    </row>
    <row r="91" customFormat="false" ht="15.75" hidden="false" customHeight="false" outlineLevel="0" collapsed="false">
      <c r="B91" s="88" t="str">
        <f aca="false">Worksheet!A44</f>
        <v>* </v>
      </c>
      <c r="C91" s="88"/>
      <c r="D91" s="88"/>
      <c r="E91" s="88"/>
      <c r="F91" s="88"/>
      <c r="G91" s="88"/>
      <c r="H91" s="88"/>
      <c r="I91" s="88"/>
    </row>
    <row r="92" customFormat="false" ht="15.75" hidden="false" customHeight="false" outlineLevel="0" collapsed="false">
      <c r="B92" s="88" t="str">
        <f aca="false">Worksheet!A45</f>
        <v>*</v>
      </c>
      <c r="C92" s="88"/>
      <c r="D92" s="88"/>
      <c r="E92" s="88"/>
      <c r="F92" s="88"/>
      <c r="G92" s="88"/>
      <c r="H92" s="88"/>
      <c r="I92" s="88"/>
    </row>
    <row r="93" customFormat="false" ht="15.75" hidden="false" customHeight="false" outlineLevel="0" collapsed="false">
      <c r="B93" s="88" t="str">
        <f aca="false">Worksheet!A46</f>
        <v>*</v>
      </c>
      <c r="C93" s="88"/>
      <c r="D93" s="88"/>
      <c r="E93" s="88"/>
      <c r="F93" s="88"/>
      <c r="G93" s="88"/>
      <c r="H93" s="88"/>
      <c r="I93" s="88"/>
    </row>
    <row r="94" customFormat="false" ht="15.75" hidden="false" customHeight="false" outlineLevel="0" collapsed="false">
      <c r="B94" s="88" t="str">
        <f aca="false">Worksheet!A47</f>
        <v>*</v>
      </c>
      <c r="C94" s="88"/>
      <c r="D94" s="88"/>
      <c r="E94" s="88"/>
      <c r="F94" s="88"/>
      <c r="G94" s="88"/>
      <c r="H94" s="88"/>
      <c r="I94" s="88"/>
    </row>
    <row r="95" customFormat="false" ht="15.75" hidden="false" customHeight="false" outlineLevel="0" collapsed="false">
      <c r="B95" s="88" t="str">
        <f aca="false">Worksheet!A48</f>
        <v>*</v>
      </c>
      <c r="C95" s="88"/>
      <c r="D95" s="88"/>
      <c r="E95" s="88"/>
      <c r="F95" s="88"/>
      <c r="G95" s="88"/>
      <c r="H95" s="88"/>
      <c r="I95" s="88"/>
    </row>
    <row r="96" customFormat="false" ht="15.75" hidden="false" customHeight="false" outlineLevel="0" collapsed="false">
      <c r="B96" s="88"/>
      <c r="C96" s="88"/>
      <c r="D96" s="88"/>
      <c r="E96" s="88"/>
      <c r="F96" s="88"/>
      <c r="G96" s="88"/>
      <c r="H96" s="88"/>
      <c r="I96" s="88"/>
    </row>
    <row r="97" customFormat="false" ht="15.75" hidden="false" customHeight="false" outlineLevel="0" collapsed="false">
      <c r="B97" s="88"/>
      <c r="C97" s="88"/>
      <c r="D97" s="88"/>
      <c r="E97" s="88"/>
      <c r="F97" s="88"/>
      <c r="G97" s="88"/>
      <c r="H97" s="88"/>
      <c r="I97" s="88"/>
    </row>
    <row r="98" customFormat="false" ht="15.75" hidden="false" customHeight="false" outlineLevel="0" collapsed="false">
      <c r="B98" s="88"/>
      <c r="C98" s="88"/>
      <c r="D98" s="88"/>
      <c r="E98" s="88"/>
      <c r="F98" s="88"/>
      <c r="G98" s="88"/>
      <c r="H98" s="88"/>
      <c r="I98" s="88"/>
    </row>
    <row r="100" customFormat="false" ht="15.75" hidden="false" customHeight="false" outlineLevel="0" collapsed="false">
      <c r="A100" s="15"/>
      <c r="B100" s="41"/>
      <c r="C100" s="117" t="s">
        <v>466</v>
      </c>
      <c r="D100" s="41"/>
      <c r="E100" s="41"/>
      <c r="F100" s="41"/>
      <c r="G100" s="118" t="s">
        <v>467</v>
      </c>
      <c r="H100" s="119" t="n">
        <f aca="false">Worksheet!N30</f>
        <v>0</v>
      </c>
    </row>
    <row r="110" customFormat="false" ht="15.75" hidden="false" customHeight="false" outlineLevel="0" collapsed="false">
      <c r="J110" s="113" t="s">
        <v>468</v>
      </c>
    </row>
    <row r="121" customFormat="false" ht="18" hidden="false" customHeight="false" outlineLevel="0" collapsed="false">
      <c r="B121" s="111" t="s">
        <v>469</v>
      </c>
    </row>
    <row r="124" customFormat="false" ht="15.75" hidden="false" customHeight="false" outlineLevel="0" collapsed="false">
      <c r="B124" s="120" t="s">
        <v>470</v>
      </c>
    </row>
    <row r="125" customFormat="false" ht="15.75" hidden="false" customHeight="false" outlineLevel="0" collapsed="false">
      <c r="B125" s="120" t="s">
        <v>471</v>
      </c>
    </row>
    <row r="126" customFormat="false" ht="15.75" hidden="false" customHeight="false" outlineLevel="0" collapsed="false">
      <c r="B126" s="120" t="s">
        <v>472</v>
      </c>
    </row>
    <row r="127" customFormat="false" ht="15.75" hidden="false" customHeight="false" outlineLevel="0" collapsed="false">
      <c r="B127" s="120" t="s">
        <v>473</v>
      </c>
    </row>
    <row r="128" customFormat="false" ht="15.75" hidden="false" customHeight="false" outlineLevel="0" collapsed="false">
      <c r="B128" s="120" t="s">
        <v>474</v>
      </c>
    </row>
    <row r="129" customFormat="false" ht="15.75" hidden="false" customHeight="false" outlineLevel="0" collapsed="false">
      <c r="B129" s="120" t="s">
        <v>475</v>
      </c>
    </row>
    <row r="130" customFormat="false" ht="15.75" hidden="false" customHeight="false" outlineLevel="0" collapsed="false">
      <c r="B130" s="120" t="s">
        <v>476</v>
      </c>
    </row>
    <row r="131" customFormat="false" ht="15.75" hidden="false" customHeight="false" outlineLevel="0" collapsed="false">
      <c r="B131" s="120" t="s">
        <v>477</v>
      </c>
    </row>
    <row r="132" customFormat="false" ht="15.75" hidden="false" customHeight="false" outlineLevel="0" collapsed="false">
      <c r="B132" s="120" t="s">
        <v>478</v>
      </c>
    </row>
    <row r="133" customFormat="false" ht="15.75" hidden="false" customHeight="false" outlineLevel="0" collapsed="false">
      <c r="B133" s="120" t="s">
        <v>479</v>
      </c>
    </row>
    <row r="145" customFormat="false" ht="15.75" hidden="false" customHeight="false" outlineLevel="0" collapsed="false">
      <c r="B145" s="11" t="s">
        <v>480</v>
      </c>
    </row>
    <row r="146" customFormat="false" ht="15.75" hidden="false" customHeight="false" outlineLevel="0" collapsed="false">
      <c r="B146" s="11" t="s">
        <v>481</v>
      </c>
    </row>
    <row r="151" customFormat="false" ht="15.75" hidden="false" customHeight="false" outlineLevel="0" collapsed="false">
      <c r="B151" s="11" t="s">
        <v>482</v>
      </c>
    </row>
    <row r="152" customFormat="false" ht="15.75" hidden="false" customHeight="false" outlineLevel="0" collapsed="false">
      <c r="B152" s="11"/>
    </row>
    <row r="153" customFormat="false" ht="15.75" hidden="false" customHeight="false" outlineLevel="0" collapsed="false">
      <c r="B153" s="11" t="n">
        <f aca="false">Worksheet!D15</f>
        <v>0</v>
      </c>
    </row>
    <row r="154" customFormat="false" ht="15.75" hidden="false" customHeight="false" outlineLevel="0" collapsed="false">
      <c r="B154" s="11"/>
    </row>
    <row r="162" customFormat="false" ht="15.75" hidden="false" customHeight="false" outlineLevel="0" collapsed="false">
      <c r="B162" s="11" t="s">
        <v>483</v>
      </c>
      <c r="F162" s="11" t="s">
        <v>484</v>
      </c>
    </row>
    <row r="163" customFormat="false" ht="15.75" hidden="false" customHeight="false" outlineLevel="0" collapsed="false">
      <c r="B163" s="11" t="s">
        <v>485</v>
      </c>
      <c r="F163" s="121" t="s">
        <v>486</v>
      </c>
    </row>
    <row r="164" customFormat="false" ht="15.75" hidden="false" customHeight="false" outlineLevel="0" collapsed="false">
      <c r="B164" s="11" t="s">
        <v>487</v>
      </c>
      <c r="F164" s="121" t="s">
        <v>488</v>
      </c>
    </row>
    <row r="165" customFormat="false" ht="15.75" hidden="false" customHeight="false" outlineLevel="0" collapsed="false">
      <c r="J165" s="113" t="s">
        <v>489</v>
      </c>
    </row>
  </sheetData>
  <hyperlinks>
    <hyperlink ref="F163" r:id="rId1" display="info@beneluxkozijnen.nl"/>
    <hyperlink ref="F164" r:id="rId2" display="www.beneluxkozijn.nl"/>
  </hyperlinks>
  <printOptions headings="false" gridLines="false" gridLinesSet="true" horizontalCentered="false" verticalCentered="false"/>
  <pageMargins left="0.315277777777778" right="0.315277777777778" top="0" bottom="0" header="0.511805555555555" footer="0.511805555555555"/>
  <pageSetup paperSize="9"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3"/>
</worksheet>
</file>

<file path=xl/worksheets/sheet6.xml><?xml version="1.0" encoding="utf-8"?>
<worksheet xmlns="http://schemas.openxmlformats.org/spreadsheetml/2006/main" xmlns:r="http://schemas.openxmlformats.org/officeDocument/2006/relationships">
  <sheetPr filterMode="false">
    <tabColor rgb="FF17375E"/>
    <pageSetUpPr fitToPage="false"/>
  </sheetPr>
  <dimension ref="A11:J165"/>
  <sheetViews>
    <sheetView windowProtection="false" showFormulas="false" showGridLines="true" showRowColHeaders="true" showZeros="true" rightToLeft="false" tabSelected="false" showOutlineSymbols="true" defaultGridColor="true" view="normal" topLeftCell="A121" colorId="64" zoomScale="100" zoomScaleNormal="100" zoomScalePageLayoutView="100" workbookViewId="0">
      <selection pane="topLeft" activeCell="G17" activeCellId="0" sqref="G17"/>
    </sheetView>
  </sheetViews>
  <sheetFormatPr defaultRowHeight="15.75"/>
  <cols>
    <col collapsed="false" hidden="false" max="7" min="1" style="0" width="8.69270833333333"/>
    <col collapsed="false" hidden="false" max="8" min="8" style="0" width="12.578125"/>
    <col collapsed="false" hidden="false" max="1025" min="9" style="0" width="8.69270833333333"/>
  </cols>
  <sheetData>
    <row r="11" customFormat="false" ht="15.75" hidden="false" customHeight="false" outlineLevel="0" collapsed="false">
      <c r="A11" s="11" t="n">
        <f aca="false">Worksheet!B13</f>
        <v>0</v>
      </c>
      <c r="B11" s="11" t="n">
        <f aca="false">Worksheet!B15</f>
        <v>0</v>
      </c>
    </row>
    <row r="12" customFormat="false" ht="15.75" hidden="false" customHeight="false" outlineLevel="0" collapsed="false">
      <c r="A12" s="11" t="n">
        <f aca="false">Worksheet!B19</f>
        <v>0</v>
      </c>
    </row>
    <row r="13" customFormat="false" ht="15.75" hidden="false" customHeight="false" outlineLevel="0" collapsed="false">
      <c r="A13" s="11" t="n">
        <f aca="false">Worksheet!B17</f>
        <v>0</v>
      </c>
      <c r="B13" s="11" t="n">
        <f aca="false">Worksheet!B21</f>
        <v>0</v>
      </c>
    </row>
    <row r="15" customFormat="false" ht="15.75" hidden="false" customHeight="false" outlineLevel="0" collapsed="false">
      <c r="A15" s="11" t="n">
        <f aca="false">Worksheet!B23</f>
        <v>0</v>
      </c>
    </row>
    <row r="16" customFormat="false" ht="15.75" hidden="false" customHeight="false" outlineLevel="0" collapsed="false">
      <c r="A16" s="11" t="n">
        <f aca="false">Worksheet!B25</f>
        <v>0</v>
      </c>
    </row>
    <row r="19" customFormat="false" ht="18" hidden="false" customHeight="false" outlineLevel="0" collapsed="false">
      <c r="B19" s="111" t="s">
        <v>447</v>
      </c>
    </row>
    <row r="21" customFormat="false" ht="15.75" hidden="false" customHeight="false" outlineLevel="0" collapsed="false">
      <c r="B21" s="11" t="s">
        <v>448</v>
      </c>
      <c r="C21" s="11" t="n">
        <f aca="false">Worksheet!D19</f>
        <v>0</v>
      </c>
    </row>
    <row r="23" customFormat="false" ht="15.75" hidden="false" customHeight="false" outlineLevel="0" collapsed="false">
      <c r="B23" s="11" t="s">
        <v>449</v>
      </c>
      <c r="D23" s="11" t="n">
        <f aca="false">Worksheet!B27</f>
        <v>0</v>
      </c>
    </row>
    <row r="24" customFormat="false" ht="15.75" hidden="false" customHeight="false" outlineLevel="0" collapsed="false">
      <c r="B24" s="11"/>
    </row>
    <row r="25" customFormat="false" ht="15.75" hidden="false" customHeight="false" outlineLevel="0" collapsed="false">
      <c r="B25" s="11" t="s">
        <v>104</v>
      </c>
      <c r="C25" s="22" t="n">
        <f aca="false">Worksheet!D25</f>
        <v>0</v>
      </c>
    </row>
    <row r="28" customFormat="false" ht="15.75" hidden="false" customHeight="false" outlineLevel="0" collapsed="false">
      <c r="A28" s="11"/>
      <c r="B28" s="11" t="s">
        <v>450</v>
      </c>
      <c r="C28" s="11" t="s">
        <v>451</v>
      </c>
      <c r="D28" s="11"/>
      <c r="E28" s="11"/>
      <c r="F28" s="11"/>
      <c r="G28" s="11"/>
    </row>
    <row r="29" customFormat="false" ht="15.75" hidden="false" customHeight="false" outlineLevel="0" collapsed="false">
      <c r="D29" s="11" t="n">
        <f aca="false">Worksheet!B19</f>
        <v>0</v>
      </c>
      <c r="E29" s="11"/>
      <c r="F29" s="11"/>
      <c r="G29" s="11"/>
      <c r="H29" s="11"/>
    </row>
    <row r="30" customFormat="false" ht="15.75" hidden="false" customHeight="false" outlineLevel="0" collapsed="false">
      <c r="D30" s="11" t="n">
        <f aca="false">Worksheet!B17</f>
        <v>0</v>
      </c>
      <c r="E30" s="11" t="n">
        <f aca="false">Worksheet!B21</f>
        <v>0</v>
      </c>
      <c r="H30" s="11"/>
    </row>
    <row r="35" customFormat="false" ht="15.75" hidden="false" customHeight="false" outlineLevel="0" collapsed="false">
      <c r="B35" s="11" t="s">
        <v>452</v>
      </c>
    </row>
    <row r="36" customFormat="false" ht="15.75" hidden="false" customHeight="false" outlineLevel="0" collapsed="false">
      <c r="B36" s="11" t="s">
        <v>453</v>
      </c>
    </row>
    <row r="37" customFormat="false" ht="15.75" hidden="false" customHeight="false" outlineLevel="0" collapsed="false">
      <c r="B37" s="11" t="s">
        <v>454</v>
      </c>
    </row>
    <row r="38" customFormat="false" ht="15.75" hidden="false" customHeight="false" outlineLevel="0" collapsed="false">
      <c r="B38" s="11" t="s">
        <v>455</v>
      </c>
    </row>
    <row r="42" customFormat="false" ht="15.75" hidden="false" customHeight="false" outlineLevel="0" collapsed="false">
      <c r="B42" s="11" t="s">
        <v>456</v>
      </c>
    </row>
    <row r="43" customFormat="false" ht="15.75" hidden="false" customHeight="false" outlineLevel="0" collapsed="false">
      <c r="B43" s="112" t="s">
        <v>457</v>
      </c>
    </row>
    <row r="55" customFormat="false" ht="15.75" hidden="false" customHeight="false" outlineLevel="0" collapsed="false">
      <c r="J55" s="113" t="s">
        <v>458</v>
      </c>
    </row>
    <row r="66" customFormat="false" ht="15.75" hidden="false" customHeight="false" outlineLevel="0" collapsed="false">
      <c r="B66" s="11" t="s">
        <v>459</v>
      </c>
    </row>
    <row r="68" customFormat="false" ht="15.75" hidden="false" customHeight="false" outlineLevel="0" collapsed="false">
      <c r="A68" s="114" t="s">
        <v>460</v>
      </c>
      <c r="B68" s="114" t="s">
        <v>18</v>
      </c>
      <c r="C68" s="86" t="s">
        <v>461</v>
      </c>
      <c r="D68" s="86"/>
      <c r="E68" s="86" t="s">
        <v>462</v>
      </c>
      <c r="G68" s="86" t="s">
        <v>463</v>
      </c>
      <c r="J68" s="86" t="s">
        <v>3</v>
      </c>
    </row>
    <row r="69" customFormat="false" ht="15.75" hidden="false" customHeight="false" outlineLevel="0" collapsed="false">
      <c r="A69" s="114"/>
      <c r="B69" s="114"/>
      <c r="C69" s="86"/>
      <c r="D69" s="86"/>
      <c r="E69" s="86" t="s">
        <v>464</v>
      </c>
      <c r="H69" s="11"/>
      <c r="J69" s="11"/>
    </row>
    <row r="70" customFormat="false" ht="15.75" hidden="false" customHeight="false" outlineLevel="0" collapsed="false">
      <c r="A70" s="114"/>
      <c r="B70" s="114"/>
      <c r="C70" s="115"/>
      <c r="D70" s="115"/>
      <c r="E70" s="115"/>
    </row>
    <row r="71" customFormat="false" ht="15.75" hidden="false" customHeight="false" outlineLevel="0" collapsed="false">
      <c r="A71" s="116" t="n">
        <f aca="false">Worksheet!I5</f>
        <v>0</v>
      </c>
      <c r="B71" s="11" t="n">
        <f aca="false">Worksheet!D23</f>
        <v>0</v>
      </c>
      <c r="C71" s="116" t="n">
        <f aca="false">Worksheet!B29</f>
        <v>0</v>
      </c>
      <c r="D71" s="116" t="n">
        <f aca="false">Worksheet!D29</f>
        <v>0</v>
      </c>
      <c r="E71" s="116" t="n">
        <f aca="false">Worksheet!B30</f>
        <v>0</v>
      </c>
      <c r="F71" s="116" t="n">
        <f aca="false">Worksheet!D30</f>
        <v>0</v>
      </c>
      <c r="G71" s="116" t="n">
        <f aca="false">Worksheet!B31</f>
        <v>0</v>
      </c>
      <c r="H71" s="116" t="n">
        <f aca="false">Worksheet!D31</f>
        <v>0</v>
      </c>
      <c r="J71" s="116" t="n">
        <f aca="false">Worksheet!J5</f>
        <v>0</v>
      </c>
    </row>
    <row r="72" customFormat="false" ht="15.75" hidden="false" customHeight="false" outlineLevel="0" collapsed="false">
      <c r="A72" s="116" t="n">
        <f aca="false">Worksheet!I6</f>
        <v>0</v>
      </c>
      <c r="B72" s="11" t="n">
        <f aca="false">Worksheet!D23</f>
        <v>0</v>
      </c>
      <c r="C72" s="116" t="n">
        <f aca="false">Worksheet!B29</f>
        <v>0</v>
      </c>
      <c r="D72" s="116" t="n">
        <f aca="false">Worksheet!D29</f>
        <v>0</v>
      </c>
      <c r="E72" s="116" t="n">
        <f aca="false">Worksheet!B30</f>
        <v>0</v>
      </c>
      <c r="F72" s="116" t="n">
        <f aca="false">Worksheet!D30</f>
        <v>0</v>
      </c>
      <c r="G72" s="116" t="n">
        <f aca="false">Worksheet!B31</f>
        <v>0</v>
      </c>
      <c r="H72" s="116" t="n">
        <f aca="false">Worksheet!D31</f>
        <v>0</v>
      </c>
      <c r="J72" s="116" t="n">
        <f aca="false">Worksheet!J6</f>
        <v>0</v>
      </c>
    </row>
    <row r="73" customFormat="false" ht="15.75" hidden="false" customHeight="false" outlineLevel="0" collapsed="false">
      <c r="A73" s="116" t="n">
        <f aca="false">Worksheet!I7</f>
        <v>0</v>
      </c>
      <c r="B73" s="11" t="n">
        <f aca="false">Worksheet!D23</f>
        <v>0</v>
      </c>
      <c r="C73" s="116" t="n">
        <f aca="false">Worksheet!B29</f>
        <v>0</v>
      </c>
      <c r="D73" s="116" t="n">
        <f aca="false">Worksheet!D29</f>
        <v>0</v>
      </c>
      <c r="E73" s="116" t="n">
        <f aca="false">Worksheet!B30</f>
        <v>0</v>
      </c>
      <c r="F73" s="116" t="n">
        <f aca="false">Worksheet!D30</f>
        <v>0</v>
      </c>
      <c r="G73" s="116" t="n">
        <f aca="false">Worksheet!B31</f>
        <v>0</v>
      </c>
      <c r="H73" s="116" t="n">
        <f aca="false">Worksheet!D31</f>
        <v>0</v>
      </c>
      <c r="J73" s="116" t="n">
        <f aca="false">Worksheet!J7</f>
        <v>0</v>
      </c>
    </row>
    <row r="74" customFormat="false" ht="15.75" hidden="false" customHeight="false" outlineLevel="0" collapsed="false">
      <c r="A74" s="116" t="n">
        <f aca="false">Worksheet!I8</f>
        <v>0</v>
      </c>
      <c r="B74" s="11" t="n">
        <f aca="false">Worksheet!D23</f>
        <v>0</v>
      </c>
      <c r="C74" s="116" t="n">
        <f aca="false">Worksheet!B29</f>
        <v>0</v>
      </c>
      <c r="D74" s="116" t="n">
        <f aca="false">Worksheet!D29</f>
        <v>0</v>
      </c>
      <c r="E74" s="116" t="n">
        <f aca="false">Worksheet!B30</f>
        <v>0</v>
      </c>
      <c r="F74" s="116" t="n">
        <f aca="false">Worksheet!D30</f>
        <v>0</v>
      </c>
      <c r="G74" s="116" t="n">
        <f aca="false">Worksheet!B31</f>
        <v>0</v>
      </c>
      <c r="H74" s="116" t="n">
        <f aca="false">Worksheet!D31</f>
        <v>0</v>
      </c>
      <c r="J74" s="116" t="n">
        <f aca="false">Worksheet!J8</f>
        <v>0</v>
      </c>
    </row>
    <row r="75" customFormat="false" ht="15.75" hidden="false" customHeight="false" outlineLevel="0" collapsed="false">
      <c r="A75" s="116" t="n">
        <f aca="false">Worksheet!I9</f>
        <v>0</v>
      </c>
      <c r="B75" s="11" t="n">
        <f aca="false">Worksheet!D23</f>
        <v>0</v>
      </c>
      <c r="C75" s="116" t="n">
        <f aca="false">Worksheet!B29</f>
        <v>0</v>
      </c>
      <c r="D75" s="116" t="n">
        <f aca="false">Worksheet!D29</f>
        <v>0</v>
      </c>
      <c r="E75" s="116" t="n">
        <f aca="false">Worksheet!B30</f>
        <v>0</v>
      </c>
      <c r="F75" s="116" t="n">
        <f aca="false">Worksheet!D30</f>
        <v>0</v>
      </c>
      <c r="G75" s="116" t="n">
        <f aca="false">Worksheet!B31</f>
        <v>0</v>
      </c>
      <c r="H75" s="116" t="n">
        <f aca="false">Worksheet!D31</f>
        <v>0</v>
      </c>
      <c r="J75" s="116" t="n">
        <f aca="false">Worksheet!J9</f>
        <v>0</v>
      </c>
    </row>
    <row r="76" customFormat="false" ht="15.75" hidden="false" customHeight="false" outlineLevel="0" collapsed="false">
      <c r="A76" s="116" t="n">
        <f aca="false">Worksheet!I10</f>
        <v>0</v>
      </c>
      <c r="B76" s="11" t="n">
        <f aca="false">Worksheet!D23</f>
        <v>0</v>
      </c>
      <c r="C76" s="116" t="n">
        <f aca="false">Worksheet!B29</f>
        <v>0</v>
      </c>
      <c r="D76" s="116" t="n">
        <f aca="false">Worksheet!D29</f>
        <v>0</v>
      </c>
      <c r="E76" s="116" t="n">
        <f aca="false">Worksheet!B30</f>
        <v>0</v>
      </c>
      <c r="F76" s="116" t="n">
        <f aca="false">Worksheet!D30</f>
        <v>0</v>
      </c>
      <c r="G76" s="116" t="n">
        <f aca="false">Worksheet!B31</f>
        <v>0</v>
      </c>
      <c r="H76" s="116" t="n">
        <f aca="false">Worksheet!D31</f>
        <v>0</v>
      </c>
      <c r="J76" s="116" t="n">
        <f aca="false">Worksheet!J10</f>
        <v>0</v>
      </c>
    </row>
    <row r="77" customFormat="false" ht="15.75" hidden="false" customHeight="false" outlineLevel="0" collapsed="false">
      <c r="A77" s="116" t="n">
        <f aca="false">Worksheet!I11</f>
        <v>0</v>
      </c>
      <c r="B77" s="11" t="n">
        <f aca="false">Worksheet!D23</f>
        <v>0</v>
      </c>
      <c r="C77" s="116" t="n">
        <f aca="false">Worksheet!B29</f>
        <v>0</v>
      </c>
      <c r="D77" s="116" t="n">
        <f aca="false">Worksheet!D29</f>
        <v>0</v>
      </c>
      <c r="E77" s="116" t="n">
        <f aca="false">Worksheet!B30</f>
        <v>0</v>
      </c>
      <c r="F77" s="116" t="n">
        <f aca="false">Worksheet!D30</f>
        <v>0</v>
      </c>
      <c r="G77" s="116" t="n">
        <f aca="false">Worksheet!B31</f>
        <v>0</v>
      </c>
      <c r="H77" s="116" t="n">
        <f aca="false">Worksheet!D31</f>
        <v>0</v>
      </c>
      <c r="J77" s="116" t="n">
        <f aca="false">Worksheet!J11</f>
        <v>0</v>
      </c>
    </row>
    <row r="78" customFormat="false" ht="15.75" hidden="false" customHeight="false" outlineLevel="0" collapsed="false">
      <c r="A78" s="116" t="n">
        <f aca="false">Worksheet!I12</f>
        <v>0</v>
      </c>
      <c r="B78" s="11" t="n">
        <f aca="false">Worksheet!D23</f>
        <v>0</v>
      </c>
      <c r="C78" s="116" t="n">
        <f aca="false">Worksheet!B29</f>
        <v>0</v>
      </c>
      <c r="D78" s="116" t="n">
        <f aca="false">Worksheet!D29</f>
        <v>0</v>
      </c>
      <c r="E78" s="116" t="n">
        <f aca="false">Worksheet!B30</f>
        <v>0</v>
      </c>
      <c r="F78" s="116" t="n">
        <f aca="false">Worksheet!D30</f>
        <v>0</v>
      </c>
      <c r="G78" s="116" t="n">
        <f aca="false">Worksheet!B31</f>
        <v>0</v>
      </c>
      <c r="H78" s="116" t="n">
        <f aca="false">Worksheet!D31</f>
        <v>0</v>
      </c>
      <c r="J78" s="116" t="n">
        <f aca="false">Worksheet!J12</f>
        <v>0</v>
      </c>
    </row>
    <row r="79" customFormat="false" ht="15.75" hidden="false" customHeight="false" outlineLevel="0" collapsed="false">
      <c r="A79" s="116" t="n">
        <f aca="false">Worksheet!I13</f>
        <v>0</v>
      </c>
      <c r="B79" s="11" t="n">
        <f aca="false">Worksheet!D23</f>
        <v>0</v>
      </c>
      <c r="C79" s="116" t="n">
        <f aca="false">Worksheet!B29</f>
        <v>0</v>
      </c>
      <c r="D79" s="116" t="n">
        <f aca="false">Worksheet!D29</f>
        <v>0</v>
      </c>
      <c r="E79" s="116" t="n">
        <f aca="false">Worksheet!B30</f>
        <v>0</v>
      </c>
      <c r="F79" s="116" t="n">
        <f aca="false">Worksheet!D30</f>
        <v>0</v>
      </c>
      <c r="G79" s="116" t="n">
        <f aca="false">Worksheet!B31</f>
        <v>0</v>
      </c>
      <c r="H79" s="116" t="n">
        <f aca="false">Worksheet!D31</f>
        <v>0</v>
      </c>
      <c r="J79" s="116" t="n">
        <f aca="false">Worksheet!J13</f>
        <v>0</v>
      </c>
    </row>
    <row r="80" customFormat="false" ht="15.75" hidden="false" customHeight="false" outlineLevel="0" collapsed="false">
      <c r="A80" s="116" t="n">
        <f aca="false">Worksheet!I14</f>
        <v>0</v>
      </c>
      <c r="B80" s="11" t="n">
        <f aca="false">Worksheet!D23</f>
        <v>0</v>
      </c>
      <c r="C80" s="116" t="n">
        <f aca="false">Worksheet!B29</f>
        <v>0</v>
      </c>
      <c r="D80" s="116" t="n">
        <f aca="false">Worksheet!D29</f>
        <v>0</v>
      </c>
      <c r="E80" s="116" t="n">
        <f aca="false">Worksheet!B30</f>
        <v>0</v>
      </c>
      <c r="F80" s="116" t="n">
        <f aca="false">Worksheet!D30</f>
        <v>0</v>
      </c>
      <c r="G80" s="116" t="n">
        <f aca="false">Worksheet!B31</f>
        <v>0</v>
      </c>
      <c r="H80" s="116" t="n">
        <f aca="false">Worksheet!D31</f>
        <v>0</v>
      </c>
      <c r="J80" s="116" t="n">
        <f aca="false">Worksheet!J14</f>
        <v>0</v>
      </c>
    </row>
    <row r="81" customFormat="false" ht="15.75" hidden="false" customHeight="false" outlineLevel="0" collapsed="false">
      <c r="A81" s="116" t="n">
        <f aca="false">Worksheet!I15</f>
        <v>0</v>
      </c>
      <c r="B81" s="11"/>
      <c r="C81" s="86"/>
      <c r="D81" s="11"/>
      <c r="E81" s="11"/>
      <c r="F81" s="11"/>
      <c r="H81" s="11"/>
      <c r="J81" s="116" t="n">
        <f aca="false">Worksheet!J15</f>
        <v>0</v>
      </c>
    </row>
    <row r="82" customFormat="false" ht="15.75" hidden="false" customHeight="false" outlineLevel="0" collapsed="false">
      <c r="A82" s="116" t="n">
        <f aca="false">Worksheet!I16</f>
        <v>0</v>
      </c>
      <c r="B82" s="11"/>
      <c r="J82" s="116" t="n">
        <f aca="false">Worksheet!J16</f>
        <v>0</v>
      </c>
    </row>
    <row r="83" customFormat="false" ht="15.75" hidden="false" customHeight="false" outlineLevel="0" collapsed="false">
      <c r="A83" s="116" t="n">
        <f aca="false">Worksheet!I17</f>
        <v>0</v>
      </c>
      <c r="B83" s="11"/>
      <c r="J83" s="116" t="n">
        <f aca="false">Worksheet!J17</f>
        <v>0</v>
      </c>
    </row>
    <row r="84" customFormat="false" ht="15.75" hidden="false" customHeight="false" outlineLevel="0" collapsed="false">
      <c r="A84" s="116" t="n">
        <f aca="false">Worksheet!I18</f>
        <v>0</v>
      </c>
      <c r="B84" s="11"/>
      <c r="J84" s="116" t="n">
        <f aca="false">Worksheet!J18</f>
        <v>0</v>
      </c>
    </row>
    <row r="85" customFormat="false" ht="15.75" hidden="false" customHeight="false" outlineLevel="0" collapsed="false">
      <c r="A85" s="116" t="n">
        <f aca="false">Worksheet!I19</f>
        <v>0</v>
      </c>
      <c r="B85" s="11"/>
      <c r="J85" s="116" t="n">
        <f aca="false">Worksheet!J19</f>
        <v>0</v>
      </c>
    </row>
    <row r="86" customFormat="false" ht="15.75" hidden="false" customHeight="false" outlineLevel="0" collapsed="false">
      <c r="A86" s="116" t="n">
        <f aca="false">Worksheet!I20</f>
        <v>0</v>
      </c>
      <c r="B86" s="11"/>
      <c r="J86" s="116" t="n">
        <f aca="false">Worksheet!J20</f>
        <v>0</v>
      </c>
    </row>
    <row r="87" customFormat="false" ht="15.75" hidden="false" customHeight="false" outlineLevel="0" collapsed="false">
      <c r="A87" s="116" t="n">
        <f aca="false">Worksheet!I21</f>
        <v>0</v>
      </c>
      <c r="B87" s="11"/>
      <c r="J87" s="116" t="n">
        <f aca="false">Worksheet!J21</f>
        <v>0</v>
      </c>
    </row>
    <row r="88" customFormat="false" ht="15.75" hidden="false" customHeight="false" outlineLevel="0" collapsed="false">
      <c r="A88" s="116" t="n">
        <f aca="false">Worksheet!I22</f>
        <v>0</v>
      </c>
      <c r="B88" s="11"/>
      <c r="J88" s="116" t="n">
        <f aca="false">Worksheet!J22</f>
        <v>0</v>
      </c>
    </row>
    <row r="90" customFormat="false" ht="15.75" hidden="false" customHeight="false" outlineLevel="0" collapsed="false">
      <c r="A90" s="88" t="s">
        <v>465</v>
      </c>
    </row>
    <row r="91" customFormat="false" ht="15.75" hidden="false" customHeight="false" outlineLevel="0" collapsed="false">
      <c r="B91" s="88" t="str">
        <f aca="false">Worksheet!A44</f>
        <v>* </v>
      </c>
      <c r="C91" s="88"/>
      <c r="D91" s="88"/>
      <c r="E91" s="88"/>
      <c r="F91" s="88"/>
      <c r="G91" s="88"/>
      <c r="H91" s="88"/>
      <c r="I91" s="88"/>
    </row>
    <row r="92" customFormat="false" ht="15.75" hidden="false" customHeight="false" outlineLevel="0" collapsed="false">
      <c r="B92" s="88" t="str">
        <f aca="false">Worksheet!A45</f>
        <v>*</v>
      </c>
      <c r="C92" s="88"/>
      <c r="D92" s="88"/>
      <c r="E92" s="88"/>
      <c r="F92" s="88"/>
      <c r="G92" s="88"/>
      <c r="H92" s="88"/>
      <c r="I92" s="88"/>
    </row>
    <row r="93" customFormat="false" ht="15.75" hidden="false" customHeight="false" outlineLevel="0" collapsed="false">
      <c r="B93" s="88" t="str">
        <f aca="false">Worksheet!A46</f>
        <v>*</v>
      </c>
      <c r="C93" s="88"/>
      <c r="D93" s="88"/>
      <c r="E93" s="88"/>
      <c r="F93" s="88"/>
      <c r="G93" s="88"/>
      <c r="H93" s="88"/>
      <c r="I93" s="88"/>
    </row>
    <row r="94" customFormat="false" ht="15.75" hidden="false" customHeight="false" outlineLevel="0" collapsed="false">
      <c r="B94" s="88" t="str">
        <f aca="false">Worksheet!A47</f>
        <v>*</v>
      </c>
      <c r="C94" s="88"/>
      <c r="D94" s="88"/>
      <c r="E94" s="88"/>
      <c r="F94" s="88"/>
      <c r="G94" s="88"/>
      <c r="H94" s="88"/>
      <c r="I94" s="88"/>
    </row>
    <row r="95" customFormat="false" ht="15.75" hidden="false" customHeight="false" outlineLevel="0" collapsed="false">
      <c r="B95" s="88" t="str">
        <f aca="false">Worksheet!A48</f>
        <v>*</v>
      </c>
      <c r="C95" s="88"/>
      <c r="D95" s="88"/>
      <c r="E95" s="88"/>
      <c r="F95" s="88"/>
      <c r="G95" s="88"/>
      <c r="H95" s="88"/>
      <c r="I95" s="88"/>
    </row>
    <row r="96" customFormat="false" ht="15.75" hidden="false" customHeight="false" outlineLevel="0" collapsed="false">
      <c r="B96" s="88"/>
      <c r="C96" s="88"/>
      <c r="D96" s="88"/>
      <c r="E96" s="88"/>
      <c r="F96" s="88"/>
      <c r="G96" s="88"/>
      <c r="H96" s="88"/>
      <c r="I96" s="88"/>
    </row>
    <row r="97" customFormat="false" ht="15.75" hidden="false" customHeight="false" outlineLevel="0" collapsed="false">
      <c r="B97" s="88"/>
      <c r="C97" s="88"/>
      <c r="D97" s="88"/>
      <c r="E97" s="88"/>
      <c r="F97" s="88"/>
      <c r="G97" s="88"/>
      <c r="H97" s="88"/>
      <c r="I97" s="88"/>
    </row>
    <row r="98" customFormat="false" ht="15.75" hidden="false" customHeight="false" outlineLevel="0" collapsed="false">
      <c r="B98" s="88"/>
      <c r="C98" s="88"/>
      <c r="D98" s="88"/>
      <c r="E98" s="88"/>
      <c r="F98" s="88"/>
      <c r="G98" s="88"/>
      <c r="H98" s="88"/>
      <c r="I98" s="88"/>
    </row>
    <row r="100" customFormat="false" ht="15.75" hidden="false" customHeight="false" outlineLevel="0" collapsed="false">
      <c r="A100" s="15"/>
      <c r="B100" s="41"/>
      <c r="C100" s="117" t="s">
        <v>466</v>
      </c>
      <c r="D100" s="41"/>
      <c r="E100" s="41"/>
      <c r="F100" s="41"/>
      <c r="G100" s="118" t="s">
        <v>467</v>
      </c>
      <c r="H100" s="119" t="n">
        <f aca="false">Worksheet!N30</f>
        <v>0</v>
      </c>
    </row>
    <row r="110" customFormat="false" ht="15.75" hidden="false" customHeight="false" outlineLevel="0" collapsed="false">
      <c r="J110" s="113" t="s">
        <v>468</v>
      </c>
    </row>
    <row r="121" customFormat="false" ht="18" hidden="false" customHeight="false" outlineLevel="0" collapsed="false">
      <c r="B121" s="111" t="s">
        <v>469</v>
      </c>
    </row>
    <row r="124" customFormat="false" ht="15.75" hidden="false" customHeight="false" outlineLevel="0" collapsed="false">
      <c r="B124" s="120" t="s">
        <v>490</v>
      </c>
    </row>
    <row r="125" customFormat="false" ht="15.75" hidden="false" customHeight="false" outlineLevel="0" collapsed="false">
      <c r="B125" s="120" t="s">
        <v>471</v>
      </c>
    </row>
    <row r="126" customFormat="false" ht="15.75" hidden="false" customHeight="false" outlineLevel="0" collapsed="false">
      <c r="B126" s="120" t="s">
        <v>472</v>
      </c>
    </row>
    <row r="127" customFormat="false" ht="15.75" hidden="false" customHeight="false" outlineLevel="0" collapsed="false">
      <c r="B127" s="120" t="s">
        <v>473</v>
      </c>
    </row>
    <row r="128" customFormat="false" ht="15.75" hidden="false" customHeight="false" outlineLevel="0" collapsed="false">
      <c r="B128" s="120" t="s">
        <v>474</v>
      </c>
    </row>
    <row r="129" customFormat="false" ht="15.75" hidden="false" customHeight="false" outlineLevel="0" collapsed="false">
      <c r="B129" s="120" t="s">
        <v>475</v>
      </c>
    </row>
    <row r="130" customFormat="false" ht="15.75" hidden="false" customHeight="false" outlineLevel="0" collapsed="false">
      <c r="B130" s="120" t="s">
        <v>476</v>
      </c>
    </row>
    <row r="131" customFormat="false" ht="15.75" hidden="false" customHeight="false" outlineLevel="0" collapsed="false">
      <c r="B131" s="120" t="s">
        <v>477</v>
      </c>
    </row>
    <row r="132" customFormat="false" ht="15.75" hidden="false" customHeight="false" outlineLevel="0" collapsed="false">
      <c r="B132" s="120" t="s">
        <v>491</v>
      </c>
    </row>
    <row r="133" customFormat="false" ht="15.75" hidden="false" customHeight="false" outlineLevel="0" collapsed="false">
      <c r="B133" s="120" t="s">
        <v>492</v>
      </c>
    </row>
    <row r="134" customFormat="false" ht="15.75" hidden="false" customHeight="false" outlineLevel="0" collapsed="false">
      <c r="B134" s="120" t="s">
        <v>478</v>
      </c>
    </row>
    <row r="135" customFormat="false" ht="15.75" hidden="false" customHeight="false" outlineLevel="0" collapsed="false">
      <c r="B135" s="120" t="s">
        <v>493</v>
      </c>
    </row>
    <row r="136" customFormat="false" ht="15.75" hidden="false" customHeight="false" outlineLevel="0" collapsed="false">
      <c r="B136" s="120" t="s">
        <v>479</v>
      </c>
    </row>
    <row r="145" customFormat="false" ht="15.75" hidden="false" customHeight="false" outlineLevel="0" collapsed="false">
      <c r="B145" s="11" t="s">
        <v>480</v>
      </c>
    </row>
    <row r="146" customFormat="false" ht="15.75" hidden="false" customHeight="false" outlineLevel="0" collapsed="false">
      <c r="B146" s="11" t="s">
        <v>481</v>
      </c>
    </row>
    <row r="151" customFormat="false" ht="15.75" hidden="false" customHeight="false" outlineLevel="0" collapsed="false">
      <c r="B151" s="11" t="s">
        <v>482</v>
      </c>
    </row>
    <row r="152" customFormat="false" ht="15.75" hidden="false" customHeight="false" outlineLevel="0" collapsed="false">
      <c r="B152" s="11"/>
    </row>
    <row r="153" customFormat="false" ht="15.75" hidden="false" customHeight="false" outlineLevel="0" collapsed="false">
      <c r="B153" s="11" t="n">
        <f aca="false">Worksheet!D15</f>
        <v>0</v>
      </c>
    </row>
    <row r="154" customFormat="false" ht="15.75" hidden="false" customHeight="false" outlineLevel="0" collapsed="false">
      <c r="B154" s="11"/>
    </row>
    <row r="162" customFormat="false" ht="15.75" hidden="false" customHeight="false" outlineLevel="0" collapsed="false">
      <c r="B162" s="11" t="s">
        <v>483</v>
      </c>
      <c r="F162" s="11" t="s">
        <v>484</v>
      </c>
    </row>
    <row r="163" customFormat="false" ht="15.75" hidden="false" customHeight="false" outlineLevel="0" collapsed="false">
      <c r="B163" s="11" t="s">
        <v>485</v>
      </c>
      <c r="F163" s="121" t="s">
        <v>486</v>
      </c>
    </row>
    <row r="164" customFormat="false" ht="15.75" hidden="false" customHeight="false" outlineLevel="0" collapsed="false">
      <c r="B164" s="11" t="s">
        <v>487</v>
      </c>
      <c r="F164" s="121" t="s">
        <v>488</v>
      </c>
    </row>
    <row r="165" customFormat="false" ht="15.75" hidden="false" customHeight="false" outlineLevel="0" collapsed="false">
      <c r="J165" s="113" t="s">
        <v>489</v>
      </c>
    </row>
  </sheetData>
  <hyperlinks>
    <hyperlink ref="F163" r:id="rId1" display="info@beneluxkozijnen.nl"/>
    <hyperlink ref="F164" r:id="rId2" display="www.beneluxkozijn.nl"/>
  </hyperlinks>
  <printOptions headings="false" gridLines="false" gridLinesSet="true" horizontalCentered="false" verticalCentered="false"/>
  <pageMargins left="0.315277777777778" right="0.315277777777778" top="0" bottom="0" header="0.511805555555555" footer="0.511805555555555"/>
  <pageSetup paperSize="9"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3"/>
</worksheet>
</file>

<file path=xl/worksheets/sheet7.xml><?xml version="1.0" encoding="utf-8"?>
<worksheet xmlns="http://schemas.openxmlformats.org/spreadsheetml/2006/main" xmlns:r="http://schemas.openxmlformats.org/officeDocument/2006/relationships">
  <sheetPr filterMode="false">
    <tabColor rgb="FF808080"/>
    <pageSetUpPr fitToPage="false"/>
  </sheetPr>
  <dimension ref="A11:J165"/>
  <sheetViews>
    <sheetView windowProtection="false" showFormulas="false" showGridLines="true" showRowColHeaders="true" showZeros="true" rightToLeft="false" tabSelected="false" showOutlineSymbols="true" defaultGridColor="true" view="normal" topLeftCell="A1" colorId="64" zoomScale="100" zoomScaleNormal="100" zoomScalePageLayoutView="100" workbookViewId="0">
      <selection pane="topLeft" activeCell="J116" activeCellId="0" sqref="J116"/>
    </sheetView>
  </sheetViews>
  <sheetFormatPr defaultRowHeight="15.75"/>
  <cols>
    <col collapsed="false" hidden="false" max="7" min="1" style="0" width="8.69270833333333"/>
    <col collapsed="false" hidden="false" max="8" min="8" style="0" width="12.578125"/>
    <col collapsed="false" hidden="false" max="1025" min="9" style="0" width="8.69270833333333"/>
  </cols>
  <sheetData>
    <row r="11" customFormat="false" ht="15.75" hidden="false" customHeight="false" outlineLevel="0" collapsed="false">
      <c r="A11" s="11" t="n">
        <f aca="false">Worksheet!B13</f>
        <v>0</v>
      </c>
      <c r="B11" s="11" t="n">
        <f aca="false">Worksheet!B15</f>
        <v>0</v>
      </c>
    </row>
    <row r="12" customFormat="false" ht="15.75" hidden="false" customHeight="false" outlineLevel="0" collapsed="false">
      <c r="A12" s="11" t="n">
        <f aca="false">Worksheet!B19</f>
        <v>0</v>
      </c>
    </row>
    <row r="13" customFormat="false" ht="15.75" hidden="false" customHeight="false" outlineLevel="0" collapsed="false">
      <c r="A13" s="11" t="n">
        <f aca="false">Worksheet!B17</f>
        <v>0</v>
      </c>
      <c r="B13" s="11" t="n">
        <f aca="false">Worksheet!B21</f>
        <v>0</v>
      </c>
    </row>
    <row r="15" customFormat="false" ht="15.75" hidden="false" customHeight="false" outlineLevel="0" collapsed="false">
      <c r="A15" s="11" t="n">
        <f aca="false">Worksheet!B23</f>
        <v>0</v>
      </c>
    </row>
    <row r="16" customFormat="false" ht="15.75" hidden="false" customHeight="false" outlineLevel="0" collapsed="false">
      <c r="A16" s="11" t="n">
        <f aca="false">Worksheet!B25</f>
        <v>0</v>
      </c>
    </row>
    <row r="19" customFormat="false" ht="18" hidden="false" customHeight="false" outlineLevel="0" collapsed="false">
      <c r="B19" s="111" t="s">
        <v>447</v>
      </c>
    </row>
    <row r="21" customFormat="false" ht="15.75" hidden="false" customHeight="false" outlineLevel="0" collapsed="false">
      <c r="B21" s="11" t="s">
        <v>448</v>
      </c>
      <c r="C21" s="11" t="n">
        <f aca="false">Worksheet!D19</f>
        <v>0</v>
      </c>
    </row>
    <row r="23" customFormat="false" ht="15.75" hidden="false" customHeight="false" outlineLevel="0" collapsed="false">
      <c r="B23" s="11" t="s">
        <v>449</v>
      </c>
      <c r="D23" s="11" t="n">
        <f aca="false">Worksheet!B27</f>
        <v>0</v>
      </c>
    </row>
    <row r="24" customFormat="false" ht="15.75" hidden="false" customHeight="false" outlineLevel="0" collapsed="false">
      <c r="B24" s="11"/>
    </row>
    <row r="25" customFormat="false" ht="15.75" hidden="false" customHeight="false" outlineLevel="0" collapsed="false">
      <c r="B25" s="11" t="s">
        <v>104</v>
      </c>
      <c r="C25" s="22" t="n">
        <f aca="false">Worksheet!D25</f>
        <v>0</v>
      </c>
    </row>
    <row r="28" customFormat="false" ht="15.75" hidden="false" customHeight="false" outlineLevel="0" collapsed="false">
      <c r="A28" s="11"/>
      <c r="B28" s="11" t="s">
        <v>450</v>
      </c>
      <c r="C28" s="11" t="s">
        <v>451</v>
      </c>
      <c r="D28" s="11"/>
      <c r="E28" s="11"/>
      <c r="F28" s="11"/>
      <c r="G28" s="11"/>
    </row>
    <row r="29" customFormat="false" ht="15.75" hidden="false" customHeight="false" outlineLevel="0" collapsed="false">
      <c r="D29" s="11" t="n">
        <f aca="false">Worksheet!B19</f>
        <v>0</v>
      </c>
      <c r="E29" s="11"/>
      <c r="F29" s="11"/>
      <c r="G29" s="11"/>
      <c r="H29" s="11"/>
    </row>
    <row r="30" customFormat="false" ht="15.75" hidden="false" customHeight="false" outlineLevel="0" collapsed="false">
      <c r="D30" s="11" t="n">
        <f aca="false">Worksheet!B17</f>
        <v>0</v>
      </c>
      <c r="E30" s="11" t="n">
        <f aca="false">Worksheet!B21</f>
        <v>0</v>
      </c>
      <c r="H30" s="11"/>
    </row>
    <row r="35" customFormat="false" ht="15.75" hidden="false" customHeight="false" outlineLevel="0" collapsed="false">
      <c r="B35" s="11" t="s">
        <v>452</v>
      </c>
    </row>
    <row r="36" customFormat="false" ht="15.75" hidden="false" customHeight="false" outlineLevel="0" collapsed="false">
      <c r="B36" s="11" t="s">
        <v>453</v>
      </c>
    </row>
    <row r="37" customFormat="false" ht="15.75" hidden="false" customHeight="false" outlineLevel="0" collapsed="false">
      <c r="B37" s="11" t="s">
        <v>454</v>
      </c>
    </row>
    <row r="38" customFormat="false" ht="15.75" hidden="false" customHeight="false" outlineLevel="0" collapsed="false">
      <c r="B38" s="11" t="s">
        <v>455</v>
      </c>
    </row>
    <row r="42" customFormat="false" ht="15.75" hidden="false" customHeight="false" outlineLevel="0" collapsed="false">
      <c r="B42" s="11" t="s">
        <v>456</v>
      </c>
    </row>
    <row r="43" customFormat="false" ht="15.75" hidden="false" customHeight="false" outlineLevel="0" collapsed="false">
      <c r="B43" s="112" t="s">
        <v>457</v>
      </c>
    </row>
    <row r="55" customFormat="false" ht="15.75" hidden="false" customHeight="false" outlineLevel="0" collapsed="false">
      <c r="J55" s="113" t="s">
        <v>458</v>
      </c>
    </row>
    <row r="66" customFormat="false" ht="15.75" hidden="false" customHeight="false" outlineLevel="0" collapsed="false">
      <c r="B66" s="11" t="s">
        <v>459</v>
      </c>
    </row>
    <row r="68" customFormat="false" ht="15.75" hidden="false" customHeight="false" outlineLevel="0" collapsed="false">
      <c r="A68" s="114" t="s">
        <v>460</v>
      </c>
      <c r="B68" s="114" t="s">
        <v>18</v>
      </c>
      <c r="C68" s="86" t="s">
        <v>461</v>
      </c>
      <c r="D68" s="86"/>
      <c r="E68" s="86" t="s">
        <v>462</v>
      </c>
      <c r="G68" s="86" t="s">
        <v>463</v>
      </c>
      <c r="J68" s="86" t="s">
        <v>3</v>
      </c>
    </row>
    <row r="69" customFormat="false" ht="15.75" hidden="false" customHeight="false" outlineLevel="0" collapsed="false">
      <c r="A69" s="114"/>
      <c r="B69" s="114"/>
      <c r="C69" s="86"/>
      <c r="D69" s="86"/>
      <c r="E69" s="86" t="s">
        <v>464</v>
      </c>
      <c r="H69" s="11"/>
      <c r="J69" s="11"/>
    </row>
    <row r="70" customFormat="false" ht="15.75" hidden="false" customHeight="false" outlineLevel="0" collapsed="false">
      <c r="A70" s="114"/>
      <c r="B70" s="114"/>
      <c r="C70" s="115"/>
      <c r="D70" s="115"/>
      <c r="E70" s="115"/>
    </row>
    <row r="71" customFormat="false" ht="15.75" hidden="false" customHeight="false" outlineLevel="0" collapsed="false">
      <c r="A71" s="116" t="n">
        <f aca="false">Worksheet!I5</f>
        <v>0</v>
      </c>
      <c r="B71" s="11" t="n">
        <f aca="false">Worksheet!D23</f>
        <v>0</v>
      </c>
      <c r="C71" s="116" t="n">
        <f aca="false">Worksheet!B29</f>
        <v>0</v>
      </c>
      <c r="D71" s="116" t="n">
        <f aca="false">Worksheet!D29</f>
        <v>0</v>
      </c>
      <c r="E71" s="116" t="n">
        <f aca="false">Worksheet!B30</f>
        <v>0</v>
      </c>
      <c r="F71" s="116" t="n">
        <f aca="false">Worksheet!D30</f>
        <v>0</v>
      </c>
      <c r="G71" s="116" t="n">
        <f aca="false">Worksheet!B31</f>
        <v>0</v>
      </c>
      <c r="H71" s="116" t="n">
        <f aca="false">Worksheet!D31</f>
        <v>0</v>
      </c>
      <c r="J71" s="116" t="n">
        <f aca="false">Worksheet!J5</f>
        <v>0</v>
      </c>
    </row>
    <row r="72" customFormat="false" ht="15.75" hidden="false" customHeight="false" outlineLevel="0" collapsed="false">
      <c r="A72" s="116" t="n">
        <f aca="false">Worksheet!I6</f>
        <v>0</v>
      </c>
      <c r="B72" s="11" t="n">
        <f aca="false">Worksheet!D23</f>
        <v>0</v>
      </c>
      <c r="C72" s="116" t="n">
        <f aca="false">Worksheet!B29</f>
        <v>0</v>
      </c>
      <c r="D72" s="116" t="n">
        <f aca="false">Worksheet!D29</f>
        <v>0</v>
      </c>
      <c r="E72" s="116" t="n">
        <f aca="false">Worksheet!B30</f>
        <v>0</v>
      </c>
      <c r="F72" s="116" t="n">
        <f aca="false">Worksheet!D30</f>
        <v>0</v>
      </c>
      <c r="G72" s="116" t="n">
        <f aca="false">Worksheet!B31</f>
        <v>0</v>
      </c>
      <c r="H72" s="116" t="n">
        <f aca="false">Worksheet!D31</f>
        <v>0</v>
      </c>
      <c r="J72" s="116" t="n">
        <f aca="false">Worksheet!J6</f>
        <v>0</v>
      </c>
    </row>
    <row r="73" customFormat="false" ht="15.75" hidden="false" customHeight="false" outlineLevel="0" collapsed="false">
      <c r="A73" s="116" t="n">
        <f aca="false">Worksheet!I7</f>
        <v>0</v>
      </c>
      <c r="B73" s="11" t="n">
        <f aca="false">Worksheet!D23</f>
        <v>0</v>
      </c>
      <c r="C73" s="116" t="n">
        <f aca="false">Worksheet!B29</f>
        <v>0</v>
      </c>
      <c r="D73" s="116" t="n">
        <f aca="false">Worksheet!D29</f>
        <v>0</v>
      </c>
      <c r="E73" s="116" t="n">
        <f aca="false">Worksheet!B30</f>
        <v>0</v>
      </c>
      <c r="F73" s="116" t="n">
        <f aca="false">Worksheet!D30</f>
        <v>0</v>
      </c>
      <c r="G73" s="116" t="n">
        <f aca="false">Worksheet!B31</f>
        <v>0</v>
      </c>
      <c r="H73" s="116" t="n">
        <f aca="false">Worksheet!D31</f>
        <v>0</v>
      </c>
      <c r="J73" s="116" t="n">
        <f aca="false">Worksheet!J7</f>
        <v>0</v>
      </c>
    </row>
    <row r="74" customFormat="false" ht="15.75" hidden="false" customHeight="false" outlineLevel="0" collapsed="false">
      <c r="A74" s="116" t="n">
        <f aca="false">Worksheet!I8</f>
        <v>0</v>
      </c>
      <c r="B74" s="11" t="n">
        <f aca="false">Worksheet!D23</f>
        <v>0</v>
      </c>
      <c r="C74" s="116" t="n">
        <f aca="false">Worksheet!B29</f>
        <v>0</v>
      </c>
      <c r="D74" s="116" t="n">
        <f aca="false">Worksheet!D29</f>
        <v>0</v>
      </c>
      <c r="E74" s="116" t="n">
        <f aca="false">Worksheet!B30</f>
        <v>0</v>
      </c>
      <c r="F74" s="116" t="n">
        <f aca="false">Worksheet!D30</f>
        <v>0</v>
      </c>
      <c r="G74" s="116" t="n">
        <f aca="false">Worksheet!B31</f>
        <v>0</v>
      </c>
      <c r="H74" s="116" t="n">
        <f aca="false">Worksheet!D31</f>
        <v>0</v>
      </c>
      <c r="J74" s="116" t="n">
        <f aca="false">Worksheet!J8</f>
        <v>0</v>
      </c>
    </row>
    <row r="75" customFormat="false" ht="15.75" hidden="false" customHeight="false" outlineLevel="0" collapsed="false">
      <c r="A75" s="116" t="n">
        <f aca="false">Worksheet!I9</f>
        <v>0</v>
      </c>
      <c r="B75" s="11" t="n">
        <f aca="false">Worksheet!D23</f>
        <v>0</v>
      </c>
      <c r="C75" s="116" t="n">
        <f aca="false">Worksheet!B29</f>
        <v>0</v>
      </c>
      <c r="D75" s="116" t="n">
        <f aca="false">Worksheet!D29</f>
        <v>0</v>
      </c>
      <c r="E75" s="116" t="n">
        <f aca="false">Worksheet!B30</f>
        <v>0</v>
      </c>
      <c r="F75" s="116" t="n">
        <f aca="false">Worksheet!D30</f>
        <v>0</v>
      </c>
      <c r="G75" s="116" t="n">
        <f aca="false">Worksheet!B31</f>
        <v>0</v>
      </c>
      <c r="H75" s="116" t="n">
        <f aca="false">Worksheet!D31</f>
        <v>0</v>
      </c>
      <c r="J75" s="116" t="n">
        <f aca="false">Worksheet!J9</f>
        <v>0</v>
      </c>
    </row>
    <row r="76" customFormat="false" ht="15.75" hidden="false" customHeight="false" outlineLevel="0" collapsed="false">
      <c r="A76" s="116" t="n">
        <f aca="false">Worksheet!I10</f>
        <v>0</v>
      </c>
      <c r="B76" s="11" t="n">
        <f aca="false">Worksheet!D23</f>
        <v>0</v>
      </c>
      <c r="C76" s="116" t="n">
        <f aca="false">Worksheet!B29</f>
        <v>0</v>
      </c>
      <c r="D76" s="116" t="n">
        <f aca="false">Worksheet!D29</f>
        <v>0</v>
      </c>
      <c r="E76" s="116" t="n">
        <f aca="false">Worksheet!B30</f>
        <v>0</v>
      </c>
      <c r="F76" s="116" t="n">
        <f aca="false">Worksheet!D30</f>
        <v>0</v>
      </c>
      <c r="G76" s="116" t="n">
        <f aca="false">Worksheet!B31</f>
        <v>0</v>
      </c>
      <c r="H76" s="116" t="n">
        <f aca="false">Worksheet!D31</f>
        <v>0</v>
      </c>
      <c r="J76" s="116" t="n">
        <f aca="false">Worksheet!J10</f>
        <v>0</v>
      </c>
    </row>
    <row r="77" customFormat="false" ht="15.75" hidden="false" customHeight="false" outlineLevel="0" collapsed="false">
      <c r="A77" s="116" t="n">
        <f aca="false">Worksheet!I11</f>
        <v>0</v>
      </c>
      <c r="B77" s="11" t="n">
        <f aca="false">Worksheet!D23</f>
        <v>0</v>
      </c>
      <c r="C77" s="116" t="n">
        <f aca="false">Worksheet!B29</f>
        <v>0</v>
      </c>
      <c r="D77" s="116" t="n">
        <f aca="false">Worksheet!D29</f>
        <v>0</v>
      </c>
      <c r="E77" s="116" t="n">
        <f aca="false">Worksheet!B30</f>
        <v>0</v>
      </c>
      <c r="F77" s="116" t="n">
        <f aca="false">Worksheet!D30</f>
        <v>0</v>
      </c>
      <c r="G77" s="116" t="n">
        <f aca="false">Worksheet!B31</f>
        <v>0</v>
      </c>
      <c r="H77" s="116" t="n">
        <f aca="false">Worksheet!D31</f>
        <v>0</v>
      </c>
      <c r="J77" s="116" t="n">
        <f aca="false">Worksheet!J11</f>
        <v>0</v>
      </c>
    </row>
    <row r="78" customFormat="false" ht="15.75" hidden="false" customHeight="false" outlineLevel="0" collapsed="false">
      <c r="A78" s="116" t="n">
        <f aca="false">Worksheet!I12</f>
        <v>0</v>
      </c>
      <c r="B78" s="11" t="n">
        <f aca="false">Worksheet!D23</f>
        <v>0</v>
      </c>
      <c r="C78" s="116" t="n">
        <f aca="false">Worksheet!B29</f>
        <v>0</v>
      </c>
      <c r="D78" s="116" t="n">
        <f aca="false">Worksheet!D29</f>
        <v>0</v>
      </c>
      <c r="E78" s="116" t="n">
        <f aca="false">Worksheet!B30</f>
        <v>0</v>
      </c>
      <c r="F78" s="116" t="n">
        <f aca="false">Worksheet!D30</f>
        <v>0</v>
      </c>
      <c r="G78" s="116" t="n">
        <f aca="false">Worksheet!B31</f>
        <v>0</v>
      </c>
      <c r="H78" s="116" t="n">
        <f aca="false">Worksheet!D31</f>
        <v>0</v>
      </c>
      <c r="J78" s="116" t="n">
        <f aca="false">Worksheet!J12</f>
        <v>0</v>
      </c>
    </row>
    <row r="79" customFormat="false" ht="15.75" hidden="false" customHeight="false" outlineLevel="0" collapsed="false">
      <c r="A79" s="116" t="n">
        <f aca="false">Worksheet!I13</f>
        <v>0</v>
      </c>
      <c r="B79" s="11" t="n">
        <f aca="false">Worksheet!D23</f>
        <v>0</v>
      </c>
      <c r="C79" s="116" t="n">
        <f aca="false">Worksheet!B29</f>
        <v>0</v>
      </c>
      <c r="D79" s="116" t="n">
        <f aca="false">Worksheet!D29</f>
        <v>0</v>
      </c>
      <c r="E79" s="116" t="n">
        <f aca="false">Worksheet!B30</f>
        <v>0</v>
      </c>
      <c r="F79" s="116" t="n">
        <f aca="false">Worksheet!D30</f>
        <v>0</v>
      </c>
      <c r="G79" s="116" t="n">
        <f aca="false">Worksheet!B31</f>
        <v>0</v>
      </c>
      <c r="H79" s="116" t="n">
        <f aca="false">Worksheet!D31</f>
        <v>0</v>
      </c>
      <c r="J79" s="116" t="n">
        <f aca="false">Worksheet!J13</f>
        <v>0</v>
      </c>
    </row>
    <row r="80" customFormat="false" ht="15.75" hidden="false" customHeight="false" outlineLevel="0" collapsed="false">
      <c r="A80" s="116" t="n">
        <f aca="false">Worksheet!I14</f>
        <v>0</v>
      </c>
      <c r="B80" s="11" t="n">
        <f aca="false">Worksheet!D23</f>
        <v>0</v>
      </c>
      <c r="C80" s="116" t="n">
        <f aca="false">Worksheet!B29</f>
        <v>0</v>
      </c>
      <c r="D80" s="116" t="n">
        <f aca="false">Worksheet!D29</f>
        <v>0</v>
      </c>
      <c r="E80" s="116" t="n">
        <f aca="false">Worksheet!B30</f>
        <v>0</v>
      </c>
      <c r="F80" s="116" t="n">
        <f aca="false">Worksheet!D30</f>
        <v>0</v>
      </c>
      <c r="G80" s="116" t="n">
        <f aca="false">Worksheet!B31</f>
        <v>0</v>
      </c>
      <c r="H80" s="116" t="n">
        <f aca="false">Worksheet!D31</f>
        <v>0</v>
      </c>
      <c r="J80" s="116" t="n">
        <f aca="false">Worksheet!J14</f>
        <v>0</v>
      </c>
    </row>
    <row r="81" customFormat="false" ht="15.75" hidden="false" customHeight="false" outlineLevel="0" collapsed="false">
      <c r="A81" s="116" t="n">
        <f aca="false">Worksheet!I15</f>
        <v>0</v>
      </c>
      <c r="B81" s="11"/>
      <c r="C81" s="86"/>
      <c r="D81" s="11"/>
      <c r="E81" s="11"/>
      <c r="F81" s="11"/>
      <c r="H81" s="11"/>
      <c r="J81" s="116" t="n">
        <f aca="false">Worksheet!J15</f>
        <v>0</v>
      </c>
    </row>
    <row r="82" customFormat="false" ht="15.75" hidden="false" customHeight="false" outlineLevel="0" collapsed="false">
      <c r="A82" s="116" t="n">
        <f aca="false">Worksheet!I16</f>
        <v>0</v>
      </c>
      <c r="B82" s="11"/>
      <c r="J82" s="116" t="n">
        <f aca="false">Worksheet!J16</f>
        <v>0</v>
      </c>
    </row>
    <row r="83" customFormat="false" ht="15.75" hidden="false" customHeight="false" outlineLevel="0" collapsed="false">
      <c r="A83" s="116" t="n">
        <f aca="false">Worksheet!I17</f>
        <v>0</v>
      </c>
      <c r="B83" s="11"/>
      <c r="J83" s="116" t="n">
        <f aca="false">Worksheet!J17</f>
        <v>0</v>
      </c>
    </row>
    <row r="84" customFormat="false" ht="15.75" hidden="false" customHeight="false" outlineLevel="0" collapsed="false">
      <c r="A84" s="116" t="n">
        <f aca="false">Worksheet!I18</f>
        <v>0</v>
      </c>
      <c r="B84" s="11"/>
      <c r="J84" s="116" t="n">
        <f aca="false">Worksheet!J18</f>
        <v>0</v>
      </c>
    </row>
    <row r="85" customFormat="false" ht="15.75" hidden="false" customHeight="false" outlineLevel="0" collapsed="false">
      <c r="A85" s="116" t="n">
        <f aca="false">Worksheet!I19</f>
        <v>0</v>
      </c>
      <c r="B85" s="11"/>
      <c r="J85" s="116" t="n">
        <f aca="false">Worksheet!J19</f>
        <v>0</v>
      </c>
    </row>
    <row r="86" customFormat="false" ht="15.75" hidden="false" customHeight="false" outlineLevel="0" collapsed="false">
      <c r="A86" s="116" t="n">
        <f aca="false">Worksheet!I20</f>
        <v>0</v>
      </c>
      <c r="B86" s="11"/>
      <c r="J86" s="116" t="n">
        <f aca="false">Worksheet!J20</f>
        <v>0</v>
      </c>
    </row>
    <row r="87" customFormat="false" ht="15.75" hidden="false" customHeight="false" outlineLevel="0" collapsed="false">
      <c r="A87" s="116" t="n">
        <f aca="false">Worksheet!I21</f>
        <v>0</v>
      </c>
      <c r="B87" s="11"/>
      <c r="J87" s="116" t="n">
        <f aca="false">Worksheet!J21</f>
        <v>0</v>
      </c>
    </row>
    <row r="88" customFormat="false" ht="15.75" hidden="false" customHeight="false" outlineLevel="0" collapsed="false">
      <c r="A88" s="116" t="n">
        <f aca="false">Worksheet!I22</f>
        <v>0</v>
      </c>
      <c r="B88" s="11"/>
      <c r="J88" s="116" t="n">
        <f aca="false">Worksheet!J22</f>
        <v>0</v>
      </c>
    </row>
    <row r="90" customFormat="false" ht="15.75" hidden="false" customHeight="false" outlineLevel="0" collapsed="false">
      <c r="A90" s="88" t="s">
        <v>465</v>
      </c>
    </row>
    <row r="91" customFormat="false" ht="15.75" hidden="false" customHeight="false" outlineLevel="0" collapsed="false">
      <c r="B91" s="88" t="str">
        <f aca="false">Worksheet!A44</f>
        <v>* </v>
      </c>
      <c r="C91" s="88"/>
      <c r="D91" s="88"/>
      <c r="E91" s="88"/>
      <c r="F91" s="88"/>
      <c r="G91" s="88"/>
      <c r="H91" s="88"/>
      <c r="I91" s="88"/>
    </row>
    <row r="92" customFormat="false" ht="15.75" hidden="false" customHeight="false" outlineLevel="0" collapsed="false">
      <c r="B92" s="88" t="str">
        <f aca="false">Worksheet!A45</f>
        <v>*</v>
      </c>
      <c r="C92" s="88"/>
      <c r="D92" s="88"/>
      <c r="E92" s="88"/>
      <c r="F92" s="88"/>
      <c r="G92" s="88"/>
      <c r="H92" s="88"/>
      <c r="I92" s="88"/>
    </row>
    <row r="93" customFormat="false" ht="15.75" hidden="false" customHeight="false" outlineLevel="0" collapsed="false">
      <c r="B93" s="88" t="str">
        <f aca="false">Worksheet!A46</f>
        <v>*</v>
      </c>
      <c r="C93" s="88"/>
      <c r="D93" s="88"/>
      <c r="E93" s="88"/>
      <c r="F93" s="88"/>
      <c r="G93" s="88"/>
      <c r="H93" s="88"/>
      <c r="I93" s="88"/>
    </row>
    <row r="94" customFormat="false" ht="15.75" hidden="false" customHeight="false" outlineLevel="0" collapsed="false">
      <c r="B94" s="88" t="str">
        <f aca="false">Worksheet!A47</f>
        <v>*</v>
      </c>
      <c r="C94" s="88"/>
      <c r="D94" s="88"/>
      <c r="E94" s="88"/>
      <c r="F94" s="88"/>
      <c r="G94" s="88"/>
      <c r="H94" s="88"/>
      <c r="I94" s="88"/>
    </row>
    <row r="95" customFormat="false" ht="15.75" hidden="false" customHeight="false" outlineLevel="0" collapsed="false">
      <c r="B95" s="88" t="str">
        <f aca="false">Worksheet!A48</f>
        <v>*</v>
      </c>
      <c r="C95" s="88"/>
      <c r="D95" s="88"/>
      <c r="E95" s="88"/>
      <c r="F95" s="88"/>
      <c r="G95" s="88"/>
      <c r="H95" s="88"/>
      <c r="I95" s="88"/>
    </row>
    <row r="96" customFormat="false" ht="15.75" hidden="false" customHeight="false" outlineLevel="0" collapsed="false">
      <c r="B96" s="88"/>
      <c r="C96" s="88"/>
      <c r="D96" s="88"/>
      <c r="E96" s="88"/>
      <c r="F96" s="88"/>
      <c r="G96" s="88"/>
      <c r="H96" s="88"/>
      <c r="I96" s="88"/>
    </row>
    <row r="97" customFormat="false" ht="15.75" hidden="false" customHeight="false" outlineLevel="0" collapsed="false">
      <c r="B97" s="88"/>
      <c r="C97" s="88"/>
      <c r="D97" s="88"/>
      <c r="E97" s="88"/>
      <c r="F97" s="88"/>
      <c r="G97" s="88"/>
      <c r="H97" s="88"/>
      <c r="I97" s="88"/>
    </row>
    <row r="98" customFormat="false" ht="15.75" hidden="false" customHeight="false" outlineLevel="0" collapsed="false">
      <c r="B98" s="88"/>
      <c r="C98" s="88"/>
      <c r="D98" s="88"/>
      <c r="E98" s="88"/>
      <c r="F98" s="88"/>
      <c r="G98" s="88"/>
      <c r="H98" s="88"/>
      <c r="I98" s="88"/>
    </row>
    <row r="100" customFormat="false" ht="15.75" hidden="false" customHeight="false" outlineLevel="0" collapsed="false">
      <c r="A100" s="15"/>
      <c r="B100" s="41"/>
      <c r="C100" s="117" t="s">
        <v>466</v>
      </c>
      <c r="D100" s="41"/>
      <c r="E100" s="41"/>
      <c r="F100" s="41"/>
      <c r="G100" s="118" t="s">
        <v>467</v>
      </c>
      <c r="H100" s="119" t="n">
        <f aca="false">Worksheet!N30</f>
        <v>0</v>
      </c>
    </row>
    <row r="110" customFormat="false" ht="15.75" hidden="false" customHeight="false" outlineLevel="0" collapsed="false">
      <c r="J110" s="113" t="s">
        <v>468</v>
      </c>
    </row>
    <row r="121" customFormat="false" ht="18" hidden="false" customHeight="false" outlineLevel="0" collapsed="false">
      <c r="B121" s="111" t="s">
        <v>469</v>
      </c>
    </row>
    <row r="124" customFormat="false" ht="15.75" hidden="false" customHeight="false" outlineLevel="0" collapsed="false">
      <c r="B124" s="120" t="s">
        <v>494</v>
      </c>
    </row>
    <row r="125" customFormat="false" ht="15.75" hidden="false" customHeight="false" outlineLevel="0" collapsed="false">
      <c r="B125" s="120" t="s">
        <v>471</v>
      </c>
    </row>
    <row r="126" customFormat="false" ht="15.75" hidden="false" customHeight="false" outlineLevel="0" collapsed="false">
      <c r="B126" s="120" t="s">
        <v>472</v>
      </c>
    </row>
    <row r="127" customFormat="false" ht="15.75" hidden="false" customHeight="false" outlineLevel="0" collapsed="false">
      <c r="B127" s="120" t="s">
        <v>473</v>
      </c>
    </row>
    <row r="128" customFormat="false" ht="15.75" hidden="false" customHeight="false" outlineLevel="0" collapsed="false">
      <c r="B128" s="120" t="s">
        <v>474</v>
      </c>
    </row>
    <row r="129" customFormat="false" ht="15.75" hidden="false" customHeight="false" outlineLevel="0" collapsed="false">
      <c r="B129" s="120" t="s">
        <v>475</v>
      </c>
    </row>
    <row r="130" customFormat="false" ht="15.75" hidden="false" customHeight="false" outlineLevel="0" collapsed="false">
      <c r="B130" s="120" t="s">
        <v>476</v>
      </c>
    </row>
    <row r="131" customFormat="false" ht="15.75" hidden="false" customHeight="false" outlineLevel="0" collapsed="false">
      <c r="B131" s="120" t="s">
        <v>477</v>
      </c>
    </row>
    <row r="132" customFormat="false" ht="15.75" hidden="false" customHeight="false" outlineLevel="0" collapsed="false">
      <c r="B132" s="120" t="s">
        <v>478</v>
      </c>
    </row>
    <row r="133" customFormat="false" ht="15.75" hidden="false" customHeight="false" outlineLevel="0" collapsed="false">
      <c r="B133" s="120" t="s">
        <v>479</v>
      </c>
    </row>
    <row r="145" customFormat="false" ht="15.75" hidden="false" customHeight="false" outlineLevel="0" collapsed="false">
      <c r="B145" s="11" t="s">
        <v>480</v>
      </c>
    </row>
    <row r="146" customFormat="false" ht="15.75" hidden="false" customHeight="false" outlineLevel="0" collapsed="false">
      <c r="B146" s="11" t="s">
        <v>481</v>
      </c>
    </row>
    <row r="151" customFormat="false" ht="15.75" hidden="false" customHeight="false" outlineLevel="0" collapsed="false">
      <c r="B151" s="11" t="s">
        <v>482</v>
      </c>
    </row>
    <row r="152" customFormat="false" ht="15.75" hidden="false" customHeight="false" outlineLevel="0" collapsed="false">
      <c r="B152" s="11"/>
    </row>
    <row r="153" customFormat="false" ht="15.75" hidden="false" customHeight="false" outlineLevel="0" collapsed="false">
      <c r="B153" s="11" t="n">
        <f aca="false">Worksheet!D15</f>
        <v>0</v>
      </c>
    </row>
    <row r="154" customFormat="false" ht="15.75" hidden="false" customHeight="false" outlineLevel="0" collapsed="false">
      <c r="B154" s="11"/>
    </row>
    <row r="162" customFormat="false" ht="15.75" hidden="false" customHeight="false" outlineLevel="0" collapsed="false">
      <c r="B162" s="11" t="s">
        <v>483</v>
      </c>
      <c r="F162" s="11" t="s">
        <v>484</v>
      </c>
    </row>
    <row r="163" customFormat="false" ht="15.75" hidden="false" customHeight="false" outlineLevel="0" collapsed="false">
      <c r="B163" s="11" t="s">
        <v>485</v>
      </c>
      <c r="F163" s="121" t="s">
        <v>486</v>
      </c>
    </row>
    <row r="164" customFormat="false" ht="15.75" hidden="false" customHeight="false" outlineLevel="0" collapsed="false">
      <c r="B164" s="11" t="s">
        <v>487</v>
      </c>
      <c r="F164" s="121" t="s">
        <v>488</v>
      </c>
    </row>
    <row r="165" customFormat="false" ht="15.75" hidden="false" customHeight="false" outlineLevel="0" collapsed="false">
      <c r="J165" s="113" t="s">
        <v>489</v>
      </c>
    </row>
  </sheetData>
  <hyperlinks>
    <hyperlink ref="F163" r:id="rId1" display="info@beneluxkozijnen.nl"/>
    <hyperlink ref="F164" r:id="rId2" display="www.beneluxkozijn.nl"/>
  </hyperlinks>
  <printOptions headings="false" gridLines="false" gridLinesSet="true" horizontalCentered="false" verticalCentered="false"/>
  <pageMargins left="0.315277777777778" right="0.315277777777778" top="0" bottom="0" header="0.511805555555555" footer="0.511805555555555"/>
  <pageSetup paperSize="9" scale="100" firstPageNumber="0" fitToWidth="1" fitToHeight="1" pageOrder="downThenOver" orientation="portrait" usePrinterDefaults="false" blackAndWhite="false" draft="false" cellComments="none" useFirstPageNumber="false" horizontalDpi="300" verticalDpi="300" copies="1"/>
  <headerFooter differentFirst="false" differentOddEven="false">
    <oddHeader/>
    <oddFooter/>
  </headerFooter>
  <drawing r:id="rId3"/>
</worksheet>
</file>

<file path=docProps/app.xml><?xml version="1.0" encoding="utf-8"?>
<Properties xmlns="http://schemas.openxmlformats.org/officeDocument/2006/extended-properties" xmlns:vt="http://schemas.openxmlformats.org/officeDocument/2006/docPropsVTypes">
  <TotalTime>0</TotalTime>
  <Application>Microsoft Excel</Applicat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erms:created xsi:type="dcterms:W3CDTF">2016-05-25T06:19:05Z</dcterms:created>
  <dc:creator>Unknown Creator</dc:creator>
  <dc:language>en-IN</dc:language>
  <cp:lastModifiedBy>ana thewebbuzz</cp:lastModifiedBy>
  <cp:lastPrinted>2016-05-29T12:55:41Z</cp:lastPrinted>
  <dcterms:modified xsi:type="dcterms:W3CDTF">2016-05-29T21:44:15Z</dcterms:modified>
  <cp:revision>0</cp:revision>
  <dc:title>Untitled Spreadsheet</dc:title>
</cp:coreProperties>
</file>